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UTENTI\PERSONALE 2018 2019\SISTEMA VALUTAZIONE\"/>
    </mc:Choice>
  </mc:AlternateContent>
  <bookViews>
    <workbookView xWindow="0" yWindow="0" windowWidth="28800" windowHeight="12435" tabRatio="757" activeTab="4"/>
  </bookViews>
  <sheets>
    <sheet name="Istruttori Istruttori Dir." sheetId="3" r:id="rId1"/>
    <sheet name="Esecutori  Coll. Amministrativi" sheetId="1" r:id="rId2"/>
    <sheet name="Polizia Locale" sheetId="4" r:id="rId3"/>
    <sheet name="Educatori" sheetId="7" r:id="rId4"/>
    <sheet name="Operai" sheetId="5" r:id="rId5"/>
    <sheet name="Op Scuola" sheetId="6" r:id="rId6"/>
  </sheets>
  <definedNames>
    <definedName name="_xlnm.Print_Area" localSheetId="3">Educatori!$B$1:$K$80</definedName>
    <definedName name="_xlnm.Print_Area" localSheetId="1">'Esecutori  Coll. Amministrativi'!$B$1:$K$80</definedName>
    <definedName name="_xlnm.Print_Area" localSheetId="0">'Istruttori Istruttori Dir.'!$B$1:$K$80</definedName>
    <definedName name="_xlnm.Print_Area" localSheetId="5">'Op Scuola'!$B$1:$K$80</definedName>
    <definedName name="_xlnm.Print_Area" localSheetId="4">Operai!$B$1:$K$80</definedName>
    <definedName name="_xlnm.Print_Area" localSheetId="2">'Polizia Locale'!$B$1:$K$80</definedName>
  </definedNames>
  <calcPr calcId="152511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1" i="1" l="1"/>
  <c r="I61" i="1"/>
  <c r="H61" i="1"/>
  <c r="G61" i="1"/>
  <c r="K58" i="1" s="1"/>
  <c r="F61" i="1"/>
  <c r="E61" i="1"/>
  <c r="J61" i="4"/>
  <c r="I61" i="4"/>
  <c r="H61" i="4"/>
  <c r="G61" i="4"/>
  <c r="F61" i="4"/>
  <c r="E61" i="4"/>
  <c r="J61" i="7"/>
  <c r="I61" i="7"/>
  <c r="H61" i="7"/>
  <c r="G61" i="7"/>
  <c r="K58" i="7" s="1"/>
  <c r="F61" i="7"/>
  <c r="E61" i="7"/>
  <c r="J61" i="5"/>
  <c r="I61" i="5"/>
  <c r="H61" i="5"/>
  <c r="G61" i="5"/>
  <c r="F61" i="5"/>
  <c r="E61" i="5"/>
  <c r="J61" i="6"/>
  <c r="I61" i="6"/>
  <c r="H61" i="6"/>
  <c r="G61" i="6"/>
  <c r="K58" i="6" s="1"/>
  <c r="F61" i="6"/>
  <c r="E61" i="6"/>
  <c r="J61" i="3"/>
  <c r="I61" i="3"/>
  <c r="H61" i="3"/>
  <c r="G61" i="3"/>
  <c r="F61" i="3"/>
  <c r="E61" i="3"/>
  <c r="K58" i="3" s="1"/>
  <c r="D61" i="1"/>
  <c r="D61" i="4"/>
  <c r="D61" i="7"/>
  <c r="D61" i="5"/>
  <c r="D61" i="6"/>
  <c r="D61" i="3"/>
  <c r="J57" i="1"/>
  <c r="I57" i="1"/>
  <c r="H57" i="1"/>
  <c r="G57" i="1"/>
  <c r="F57" i="1"/>
  <c r="E57" i="1"/>
  <c r="J57" i="4"/>
  <c r="I57" i="4"/>
  <c r="H57" i="4"/>
  <c r="G57" i="4"/>
  <c r="F57" i="4"/>
  <c r="E57" i="4"/>
  <c r="J57" i="7"/>
  <c r="I57" i="7"/>
  <c r="H57" i="7"/>
  <c r="G57" i="7"/>
  <c r="F57" i="7"/>
  <c r="E57" i="7"/>
  <c r="J57" i="5"/>
  <c r="I57" i="5"/>
  <c r="H57" i="5"/>
  <c r="G57" i="5"/>
  <c r="F57" i="5"/>
  <c r="E57" i="5"/>
  <c r="J57" i="6"/>
  <c r="I57" i="6"/>
  <c r="H57" i="6"/>
  <c r="G57" i="6"/>
  <c r="F57" i="6"/>
  <c r="E57" i="6"/>
  <c r="J57" i="3"/>
  <c r="I57" i="3"/>
  <c r="H57" i="3"/>
  <c r="G57" i="3"/>
  <c r="F57" i="3"/>
  <c r="E57" i="3"/>
  <c r="D57" i="1"/>
  <c r="D57" i="4"/>
  <c r="D57" i="7"/>
  <c r="D57" i="5"/>
  <c r="D57" i="6"/>
  <c r="D57" i="3"/>
  <c r="K54" i="4"/>
  <c r="C67" i="1"/>
  <c r="C67" i="4"/>
  <c r="C67" i="7"/>
  <c r="C67" i="5"/>
  <c r="C67" i="6"/>
  <c r="C67" i="3"/>
  <c r="D66" i="1"/>
  <c r="D66" i="4"/>
  <c r="D66" i="7"/>
  <c r="D66" i="5"/>
  <c r="D66" i="6"/>
  <c r="D66" i="3"/>
  <c r="J66" i="1"/>
  <c r="I66" i="1"/>
  <c r="H66" i="1"/>
  <c r="G66" i="1"/>
  <c r="F66" i="1"/>
  <c r="E66" i="1"/>
  <c r="J66" i="4"/>
  <c r="I66" i="4"/>
  <c r="H66" i="4"/>
  <c r="G66" i="4"/>
  <c r="F66" i="4"/>
  <c r="E66" i="4"/>
  <c r="J66" i="7"/>
  <c r="I66" i="7"/>
  <c r="H66" i="7"/>
  <c r="G66" i="7"/>
  <c r="F66" i="7"/>
  <c r="E66" i="7"/>
  <c r="J66" i="5"/>
  <c r="I66" i="5"/>
  <c r="H66" i="5"/>
  <c r="G66" i="5"/>
  <c r="F66" i="5"/>
  <c r="E66" i="5"/>
  <c r="J66" i="6"/>
  <c r="I66" i="6"/>
  <c r="H66" i="6"/>
  <c r="G66" i="6"/>
  <c r="F66" i="6"/>
  <c r="E66" i="6"/>
  <c r="J66" i="3"/>
  <c r="I66" i="3"/>
  <c r="H66" i="3"/>
  <c r="G66" i="3"/>
  <c r="F66" i="3"/>
  <c r="E66" i="3"/>
  <c r="K58" i="4"/>
  <c r="K54" i="6" l="1"/>
  <c r="K54" i="1"/>
  <c r="K58" i="5"/>
  <c r="K62" i="3"/>
  <c r="K62" i="4"/>
  <c r="K54" i="3"/>
  <c r="D67" i="3" s="1"/>
  <c r="H67" i="3" s="1"/>
  <c r="K54" i="5"/>
  <c r="K54" i="7"/>
  <c r="K62" i="6"/>
  <c r="K62" i="1"/>
  <c r="K62" i="5"/>
  <c r="K62" i="7"/>
  <c r="D67" i="6"/>
  <c r="H67" i="6" s="1"/>
  <c r="D67" i="1"/>
  <c r="H67" i="1" s="1"/>
  <c r="D67" i="4"/>
  <c r="H67" i="4" s="1"/>
  <c r="D67" i="5" l="1"/>
  <c r="H67" i="5" s="1"/>
  <c r="D67" i="7"/>
  <c r="H67" i="7" s="1"/>
  <c r="C84" i="7" l="1"/>
  <c r="J84" i="7"/>
  <c r="J86" i="7" s="1"/>
  <c r="K86" i="7" s="1"/>
  <c r="C85" i="7"/>
  <c r="J85" i="7" s="1"/>
  <c r="K85" i="7" s="1"/>
  <c r="I85" i="7"/>
  <c r="H85" i="7"/>
  <c r="G85" i="7"/>
  <c r="F85" i="7"/>
  <c r="E85" i="7"/>
  <c r="D85" i="7"/>
  <c r="I84" i="7"/>
  <c r="H84" i="7"/>
  <c r="G84" i="7"/>
  <c r="F84" i="7"/>
  <c r="E84" i="7"/>
  <c r="D84" i="7"/>
  <c r="D29" i="7"/>
  <c r="E29" i="7"/>
  <c r="F29" i="7"/>
  <c r="G29" i="7"/>
  <c r="H29" i="7"/>
  <c r="I29" i="7"/>
  <c r="J29" i="7"/>
  <c r="D33" i="7"/>
  <c r="E33" i="7"/>
  <c r="F33" i="7"/>
  <c r="G33" i="7"/>
  <c r="H33" i="7"/>
  <c r="I33" i="7"/>
  <c r="J33" i="7"/>
  <c r="D37" i="7"/>
  <c r="E37" i="7"/>
  <c r="F37" i="7"/>
  <c r="G37" i="7"/>
  <c r="H37" i="7"/>
  <c r="I37" i="7"/>
  <c r="J37" i="7"/>
  <c r="C38" i="7"/>
  <c r="C51" i="7"/>
  <c r="C50" i="7"/>
  <c r="C49" i="7"/>
  <c r="H48" i="7"/>
  <c r="C84" i="6"/>
  <c r="J84" i="6"/>
  <c r="J86" i="6" s="1"/>
  <c r="K86" i="6" s="1"/>
  <c r="C85" i="6"/>
  <c r="J85" i="6" s="1"/>
  <c r="K85" i="6" s="1"/>
  <c r="I85" i="6"/>
  <c r="H85" i="6"/>
  <c r="G85" i="6"/>
  <c r="F85" i="6"/>
  <c r="E85" i="6"/>
  <c r="D85" i="6"/>
  <c r="I84" i="6"/>
  <c r="H84" i="6"/>
  <c r="G84" i="6"/>
  <c r="F84" i="6"/>
  <c r="E84" i="6"/>
  <c r="D84" i="6"/>
  <c r="D29" i="6"/>
  <c r="E29" i="6"/>
  <c r="F29" i="6"/>
  <c r="G29" i="6"/>
  <c r="H29" i="6"/>
  <c r="I29" i="6"/>
  <c r="J29" i="6"/>
  <c r="D33" i="6"/>
  <c r="E33" i="6"/>
  <c r="F33" i="6"/>
  <c r="G33" i="6"/>
  <c r="H33" i="6"/>
  <c r="I33" i="6"/>
  <c r="J33" i="6"/>
  <c r="D37" i="6"/>
  <c r="E37" i="6"/>
  <c r="F37" i="6"/>
  <c r="G37" i="6"/>
  <c r="H37" i="6"/>
  <c r="I37" i="6"/>
  <c r="J37" i="6"/>
  <c r="C38" i="6"/>
  <c r="C51" i="6"/>
  <c r="C50" i="6"/>
  <c r="C49" i="6"/>
  <c r="H48" i="6"/>
  <c r="C84" i="5"/>
  <c r="J84" i="5" s="1"/>
  <c r="J86" i="5" s="1"/>
  <c r="K86" i="5" s="1"/>
  <c r="C85" i="5"/>
  <c r="J85" i="5" s="1"/>
  <c r="K85" i="5" s="1"/>
  <c r="I85" i="5"/>
  <c r="H85" i="5"/>
  <c r="G85" i="5"/>
  <c r="F85" i="5"/>
  <c r="E85" i="5"/>
  <c r="D85" i="5"/>
  <c r="I84" i="5"/>
  <c r="H84" i="5"/>
  <c r="G84" i="5"/>
  <c r="F84" i="5"/>
  <c r="E84" i="5"/>
  <c r="D84" i="5"/>
  <c r="D29" i="5"/>
  <c r="E29" i="5"/>
  <c r="F29" i="5"/>
  <c r="G29" i="5"/>
  <c r="H29" i="5"/>
  <c r="I29" i="5"/>
  <c r="J29" i="5"/>
  <c r="D33" i="5"/>
  <c r="E33" i="5"/>
  <c r="F33" i="5"/>
  <c r="G33" i="5"/>
  <c r="H33" i="5"/>
  <c r="I33" i="5"/>
  <c r="J33" i="5"/>
  <c r="D37" i="5"/>
  <c r="E37" i="5"/>
  <c r="F37" i="5"/>
  <c r="G37" i="5"/>
  <c r="H37" i="5"/>
  <c r="I37" i="5"/>
  <c r="J37" i="5"/>
  <c r="C38" i="5"/>
  <c r="C51" i="5"/>
  <c r="C50" i="5"/>
  <c r="C49" i="5"/>
  <c r="H48" i="5"/>
  <c r="C84" i="4"/>
  <c r="J84" i="4" s="1"/>
  <c r="K84" i="4" s="1"/>
  <c r="C85" i="4"/>
  <c r="J85" i="4" s="1"/>
  <c r="K85" i="4" s="1"/>
  <c r="I85" i="4"/>
  <c r="H85" i="4"/>
  <c r="G85" i="4"/>
  <c r="F85" i="4"/>
  <c r="E85" i="4"/>
  <c r="D85" i="4"/>
  <c r="I84" i="4"/>
  <c r="H84" i="4"/>
  <c r="G84" i="4"/>
  <c r="F84" i="4"/>
  <c r="E84" i="4"/>
  <c r="D84" i="4"/>
  <c r="D29" i="4"/>
  <c r="E29" i="4"/>
  <c r="F29" i="4"/>
  <c r="G29" i="4"/>
  <c r="H29" i="4"/>
  <c r="I29" i="4"/>
  <c r="J29" i="4"/>
  <c r="D33" i="4"/>
  <c r="E33" i="4"/>
  <c r="F33" i="4"/>
  <c r="G33" i="4"/>
  <c r="H33" i="4"/>
  <c r="I33" i="4"/>
  <c r="J33" i="4"/>
  <c r="D37" i="4"/>
  <c r="E37" i="4"/>
  <c r="F37" i="4"/>
  <c r="G37" i="4"/>
  <c r="H37" i="4"/>
  <c r="I37" i="4"/>
  <c r="J37" i="4"/>
  <c r="C38" i="4"/>
  <c r="C51" i="4"/>
  <c r="C50" i="4"/>
  <c r="C49" i="4"/>
  <c r="H48" i="4"/>
  <c r="C84" i="3"/>
  <c r="J84" i="3" s="1"/>
  <c r="C85" i="3"/>
  <c r="J85" i="3" s="1"/>
  <c r="K85" i="3" s="1"/>
  <c r="I85" i="3"/>
  <c r="H85" i="3"/>
  <c r="G85" i="3"/>
  <c r="F85" i="3"/>
  <c r="E85" i="3"/>
  <c r="D85" i="3"/>
  <c r="I84" i="3"/>
  <c r="H84" i="3"/>
  <c r="G84" i="3"/>
  <c r="F84" i="3"/>
  <c r="E84" i="3"/>
  <c r="D84" i="3"/>
  <c r="D29" i="3"/>
  <c r="E29" i="3"/>
  <c r="F29" i="3"/>
  <c r="G29" i="3"/>
  <c r="H29" i="3"/>
  <c r="I29" i="3"/>
  <c r="J29" i="3"/>
  <c r="D33" i="3"/>
  <c r="E33" i="3"/>
  <c r="F33" i="3"/>
  <c r="G33" i="3"/>
  <c r="H33" i="3"/>
  <c r="I33" i="3"/>
  <c r="J33" i="3"/>
  <c r="D37" i="3"/>
  <c r="E37" i="3"/>
  <c r="F37" i="3"/>
  <c r="G37" i="3"/>
  <c r="H37" i="3"/>
  <c r="I37" i="3"/>
  <c r="J37" i="3"/>
  <c r="C38" i="3"/>
  <c r="C51" i="3"/>
  <c r="C50" i="3"/>
  <c r="C49" i="3"/>
  <c r="H48" i="3"/>
  <c r="H48" i="1"/>
  <c r="C51" i="1"/>
  <c r="C50" i="1"/>
  <c r="C49" i="1"/>
  <c r="I29" i="1"/>
  <c r="J29" i="1"/>
  <c r="D29" i="1"/>
  <c r="E29" i="1"/>
  <c r="F29" i="1"/>
  <c r="G29" i="1"/>
  <c r="H29" i="1"/>
  <c r="C38" i="1"/>
  <c r="J37" i="1"/>
  <c r="I37" i="1"/>
  <c r="H37" i="1"/>
  <c r="G37" i="1"/>
  <c r="F37" i="1"/>
  <c r="E37" i="1"/>
  <c r="D37" i="1"/>
  <c r="J33" i="1"/>
  <c r="I33" i="1"/>
  <c r="H33" i="1"/>
  <c r="G33" i="1"/>
  <c r="F33" i="1"/>
  <c r="E33" i="1"/>
  <c r="D33" i="1"/>
  <c r="I85" i="1"/>
  <c r="H85" i="1"/>
  <c r="G85" i="1"/>
  <c r="F85" i="1"/>
  <c r="E85" i="1"/>
  <c r="D85" i="1"/>
  <c r="C85" i="1"/>
  <c r="J85" i="1" s="1"/>
  <c r="K85" i="1" s="1"/>
  <c r="I84" i="1"/>
  <c r="H84" i="1"/>
  <c r="G84" i="1"/>
  <c r="F84" i="1"/>
  <c r="E84" i="1"/>
  <c r="D84" i="1"/>
  <c r="C84" i="1"/>
  <c r="J84" i="1" s="1"/>
  <c r="K84" i="6" l="1"/>
  <c r="K34" i="6"/>
  <c r="K26" i="7"/>
  <c r="K34" i="3"/>
  <c r="J86" i="4"/>
  <c r="K86" i="4" s="1"/>
  <c r="K30" i="5"/>
  <c r="K84" i="5"/>
  <c r="J86" i="3"/>
  <c r="K86" i="3" s="1"/>
  <c r="K84" i="3"/>
  <c r="K34" i="1"/>
  <c r="K30" i="7"/>
  <c r="K84" i="7"/>
  <c r="K30" i="1"/>
  <c r="K26" i="3"/>
  <c r="K30" i="4"/>
  <c r="K26" i="6"/>
  <c r="K34" i="7"/>
  <c r="K26" i="4"/>
  <c r="K34" i="5"/>
  <c r="K26" i="1"/>
  <c r="K30" i="3"/>
  <c r="K34" i="4"/>
  <c r="K26" i="5"/>
  <c r="K30" i="6"/>
  <c r="K84" i="1"/>
  <c r="J86" i="1"/>
  <c r="K86" i="1" s="1"/>
  <c r="D38" i="5" l="1"/>
  <c r="D38" i="7"/>
  <c r="C71" i="3"/>
  <c r="C71" i="7"/>
  <c r="C71" i="6"/>
  <c r="C71" i="5"/>
  <c r="C71" i="1"/>
  <c r="D38" i="1"/>
  <c r="D38" i="3"/>
  <c r="C71" i="4"/>
  <c r="D38" i="4"/>
  <c r="D38" i="6"/>
  <c r="H38" i="6" l="1"/>
  <c r="C70" i="6" s="1"/>
  <c r="H70" i="6" s="1"/>
  <c r="H38" i="4"/>
  <c r="C70" i="4" s="1"/>
  <c r="H70" i="4" s="1"/>
  <c r="H38" i="7"/>
  <c r="C70" i="7" s="1"/>
  <c r="H70" i="7" s="1"/>
  <c r="H38" i="1"/>
  <c r="C70" i="1" s="1"/>
  <c r="H70" i="1" s="1"/>
  <c r="H38" i="3"/>
  <c r="C70" i="3" s="1"/>
  <c r="H70" i="3" s="1"/>
  <c r="H38" i="5"/>
  <c r="C70" i="5" s="1"/>
  <c r="H70" i="5" s="1"/>
</calcChain>
</file>

<file path=xl/comments1.xml><?xml version="1.0" encoding="utf-8"?>
<comments xmlns="http://schemas.openxmlformats.org/spreadsheetml/2006/main">
  <authors>
    <author xml:space="preserve"> Passerini</author>
  </authors>
  <commentList>
    <comment ref="D2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3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3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3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3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3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3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3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3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3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3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3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3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8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8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8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8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8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8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8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2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2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2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2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2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2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2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2.xml><?xml version="1.0" encoding="utf-8"?>
<comments xmlns="http://schemas.openxmlformats.org/spreadsheetml/2006/main">
  <authors>
    <author xml:space="preserve"> Passerini</author>
  </authors>
  <commentList>
    <comment ref="D2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3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3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3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3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3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3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3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3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3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3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3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3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8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8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8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8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8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8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8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2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2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2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2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2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2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2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3.xml><?xml version="1.0" encoding="utf-8"?>
<comments xmlns="http://schemas.openxmlformats.org/spreadsheetml/2006/main">
  <authors>
    <author xml:space="preserve"> Passerini</author>
  </authors>
  <commentList>
    <comment ref="D2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3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3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3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3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3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3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3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3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3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3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3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3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8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8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8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8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8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8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8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2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2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2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2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2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2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2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4.xml><?xml version="1.0" encoding="utf-8"?>
<comments xmlns="http://schemas.openxmlformats.org/spreadsheetml/2006/main">
  <authors>
    <author xml:space="preserve"> Passerini</author>
  </authors>
  <commentList>
    <comment ref="D2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3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3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3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3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3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3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3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3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3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3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3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3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8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8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8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8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8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8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8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2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2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2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2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2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2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2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5.xml><?xml version="1.0" encoding="utf-8"?>
<comments xmlns="http://schemas.openxmlformats.org/spreadsheetml/2006/main">
  <authors>
    <author xml:space="preserve"> Passerini</author>
  </authors>
  <commentList>
    <comment ref="D2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3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3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3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3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3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3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3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3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3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3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3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3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8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8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8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8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8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8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8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2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2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2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2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2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2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2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6.xml><?xml version="1.0" encoding="utf-8"?>
<comments xmlns="http://schemas.openxmlformats.org/spreadsheetml/2006/main">
  <authors>
    <author xml:space="preserve"> Passerini</author>
  </authors>
  <commentList>
    <comment ref="D2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3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3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3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3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3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3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3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3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3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3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3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3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8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8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8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8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8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8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8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2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2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2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2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2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2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2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sharedStrings.xml><?xml version="1.0" encoding="utf-8"?>
<sst xmlns="http://schemas.openxmlformats.org/spreadsheetml/2006/main" count="419" uniqueCount="72">
  <si>
    <t>AREA</t>
  </si>
  <si>
    <t>ANNO</t>
  </si>
  <si>
    <t>SERVIZIO</t>
  </si>
  <si>
    <t>DIPENDENTE</t>
  </si>
  <si>
    <t>Categoria</t>
  </si>
  <si>
    <t>Profilo Professionale</t>
  </si>
  <si>
    <t>Esecutore  Collaboratore Ammi.vo</t>
  </si>
  <si>
    <t>% partecipazione</t>
  </si>
  <si>
    <t>% risultato raggiunto</t>
  </si>
  <si>
    <t>tipologia</t>
  </si>
  <si>
    <t>Orientamento al miglioramento professionale e dell'organizzazione</t>
  </si>
  <si>
    <t xml:space="preserve">Flessibilità nell'affrontare e risolvere i problemi insiti negli obiettivi assunti   </t>
  </si>
  <si>
    <t>Peso attribuito al comportamento</t>
  </si>
  <si>
    <t xml:space="preserve">Relazione e integrazione </t>
  </si>
  <si>
    <t>Innovatività</t>
  </si>
  <si>
    <t>- compiti/obiettivi istituzionali specifici attribuiti al singolo dipendente</t>
  </si>
  <si>
    <t>Osservazioni del valutatore sui risultati:</t>
  </si>
  <si>
    <t>2. Definizione del peso dei tre fattori di valutazione:</t>
  </si>
  <si>
    <t>- compiti/obiettivi istituzionali</t>
  </si>
  <si>
    <t>- compiti/obiettivi istituzionali specifici</t>
  </si>
  <si>
    <t>- peso di ciascun compiti/obiettivi specifici attribuiti al singolo dipendente</t>
  </si>
  <si>
    <t>- peso di ciascun comportamento organizzativo attribuito al singolo dipendente</t>
  </si>
  <si>
    <t xml:space="preserve">considerando che la somma dei pesi attribuiti ai compiti/obiettivi istituzionali, specifici e al comportamento </t>
  </si>
  <si>
    <t>organizzativo è pari a 100</t>
  </si>
  <si>
    <t>3.1 Misurazione della Prestazione conforme all'attesa</t>
  </si>
  <si>
    <t>formule x calcolo (da non toccare)</t>
  </si>
  <si>
    <t>1)</t>
  </si>
  <si>
    <t>2)</t>
  </si>
  <si>
    <t xml:space="preserve"> </t>
  </si>
  <si>
    <t>APPORTO QUALITATIVO E CONCORSO  ALLA PERFORMANCE ORGANIZZATIVA</t>
  </si>
  <si>
    <t>Motivazione a raggiungere nuovi traguardi professionali</t>
  </si>
  <si>
    <t>Livello di crescita delle competenze proprie e della organizzazione</t>
  </si>
  <si>
    <t>Disponibilità a farsi carico dell'incertezza adattando in modo coerente e funzionale il proprio comportamento</t>
  </si>
  <si>
    <t xml:space="preserve">Saper utilizzare  le proprie capacità intellettuali ed emotive  in modo da superare gli ostacoli </t>
  </si>
  <si>
    <t xml:space="preserve">Costanza dell' impegno nel tempo e nelle prassi di lavoro </t>
  </si>
  <si>
    <t>%  incidenza VALUTAZIONE</t>
  </si>
  <si>
    <t>Identificazione con gli obiettivi assunti che si manifesta con una perseveranza di impegno qualitativo (prassi di lavoro)</t>
  </si>
  <si>
    <t>Identificazione con gli obiettivi assunti che si manifesta con una perseveranza di impegno quantitativo(tempo di lavoro)</t>
  </si>
  <si>
    <t>COMPORTAMENTI PROFESSIONALI</t>
  </si>
  <si>
    <t>VALUTAZIONE COMPORTAMENTI PROFESSIONALI</t>
  </si>
  <si>
    <t>Comunicazione e capacità relazionale con i  colleghi</t>
  </si>
  <si>
    <t>Iniziativa e propositività</t>
  </si>
  <si>
    <t>Capacità di lavorare in team</t>
  </si>
  <si>
    <t>Capacità di cogliere le opportunità delle innovazioni tecnologiche</t>
  </si>
  <si>
    <t xml:space="preserve"> Orientamento alla qualità dei servizi </t>
  </si>
  <si>
    <t xml:space="preserve">Rispetto dei termini dei procedimenti </t>
  </si>
  <si>
    <t>VALUTAZIONE APPORTO ALLA PERFORMANCE ORGANIZZATIVA</t>
  </si>
  <si>
    <t>ESITO VALUTAZIONE COMPORTAMENTI</t>
  </si>
  <si>
    <t>Area</t>
  </si>
  <si>
    <t>Nome Cognome</t>
  </si>
  <si>
    <t>NB: da compilare a cura del valutatore  se la valutazione sui comportamenti professionali è inferiore a 4, integrando con specifiche osservazioni sulle prestazioni non adeguate</t>
  </si>
  <si>
    <t>NB: da compilare a cura del valutatore  se la valutazione sugli obiettivi di performance organizzativa è inferiore a 4, integrando con specifiche osservazioni sulle prestazioni non adeguate</t>
  </si>
  <si>
    <t>Precisione nell’applicazione delle regole che disciplinano le attività e le procedure comprese le azioni previste nel Piano di Prevenzione della Corruzione e della trasparenza  e nel Codice di comportamento</t>
  </si>
  <si>
    <t>Agente Polizia Locale</t>
  </si>
  <si>
    <t>Precisione nell’applicazione delle regole che disciplinano le attività e le procedure comprese le azioni previste nel Codice di comportamento</t>
  </si>
  <si>
    <t>Operai</t>
  </si>
  <si>
    <t xml:space="preserve">Motivazione </t>
  </si>
  <si>
    <t xml:space="preserve">Livello di crescita delle competenze proprie </t>
  </si>
  <si>
    <t>Comunicazione e capacità relazionale con i  colleghi e i superiori</t>
  </si>
  <si>
    <t>Rispetto dei tempi delle attività programmate</t>
  </si>
  <si>
    <t>Comunicazione e capacità relazionale con i  colleghi ed i superiori</t>
  </si>
  <si>
    <t>Operatori Scolastici</t>
  </si>
  <si>
    <t>Educatori</t>
  </si>
  <si>
    <t>Istruttore /  Istruttore Direttivo</t>
  </si>
  <si>
    <t>Perseveranza di impegno qualitativo (prassi di lavoro)</t>
  </si>
  <si>
    <t>Perseveranza di impegno quantitativo(tempo di lavoro)</t>
  </si>
  <si>
    <t>Performance Organizzativa</t>
  </si>
  <si>
    <t>ESITO VALUTAZIONE PERFORMANCE ORGANIZZATIVA</t>
  </si>
  <si>
    <t>ESITO COMPLESSIVO PERFORMANCE INDIVIDUALE:</t>
  </si>
  <si>
    <t>Obiettivi di Gruppo/Individuali</t>
  </si>
  <si>
    <t>Obiettivi di performance dell'unità organizzativa di appartenenza</t>
  </si>
  <si>
    <t>Autonomia e capacità di interpretare i bisogni e risolvere i problemi;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</si>
</sst>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10"/>
      <name val="Tahoma"/>
      <family val="2"/>
    </font>
    <font>
      <sz val="12"/>
      <name val="Tahoma"/>
      <family val="2"/>
    </font>
    <font>
      <sz val="8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sz val="12"/>
      <name val="Tahoma"/>
      <family val="2"/>
    </font>
    <font>
      <i/>
      <sz val="12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Arial"/>
      <family val="2"/>
    </font>
    <font>
      <i/>
      <sz val="8"/>
      <name val="Tahoma"/>
      <family val="2"/>
    </font>
    <font>
      <i/>
      <sz val="9"/>
      <name val="Tahoma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Tahoma"/>
      <family val="2"/>
    </font>
    <font>
      <sz val="8"/>
      <name val="Terminal"/>
      <family val="3"/>
      <charset val="255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4"/>
      <name val="Tahoma"/>
      <family val="2"/>
    </font>
    <font>
      <sz val="9"/>
      <color indexed="10"/>
      <name val="Tahoma"/>
      <family val="2"/>
    </font>
    <font>
      <b/>
      <sz val="9"/>
      <color indexed="62"/>
      <name val="Tahoma"/>
      <family val="2"/>
    </font>
    <font>
      <sz val="10"/>
      <color indexed="10"/>
      <name val="Tahoma"/>
      <family val="2"/>
    </font>
    <font>
      <b/>
      <sz val="18"/>
      <name val="Tahoma"/>
      <family val="2"/>
    </font>
    <font>
      <b/>
      <i/>
      <sz val="11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b/>
      <i/>
      <sz val="9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  <fill>
      <patternFill patternType="gray0625">
        <bgColor theme="8" tint="0.79998168889431442"/>
      </patternFill>
    </fill>
    <fill>
      <patternFill patternType="gray125">
        <bgColor theme="6" tint="0.59999389629810485"/>
      </patternFill>
    </fill>
    <fill>
      <patternFill patternType="gray0625">
        <bgColor theme="6" tint="0.59999389629810485"/>
      </patternFill>
    </fill>
    <fill>
      <patternFill patternType="solid">
        <fgColor theme="4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horizontal="right"/>
    </xf>
    <xf numFmtId="0" fontId="9" fillId="0" borderId="0" xfId="0" applyFont="1"/>
    <xf numFmtId="0" fontId="9" fillId="0" borderId="0" xfId="0" applyFont="1" applyBorder="1"/>
    <xf numFmtId="0" fontId="4" fillId="0" borderId="0" xfId="0" applyFont="1" applyBorder="1"/>
    <xf numFmtId="0" fontId="9" fillId="0" borderId="0" xfId="0" applyFont="1" applyFill="1" applyBorder="1" applyAlignment="1"/>
    <xf numFmtId="0" fontId="12" fillId="0" borderId="0" xfId="0" applyFont="1"/>
    <xf numFmtId="0" fontId="15" fillId="0" borderId="0" xfId="0" applyFont="1"/>
    <xf numFmtId="0" fontId="1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16" fillId="0" borderId="14" xfId="0" applyFont="1" applyBorder="1" applyAlignment="1">
      <alignment wrapText="1"/>
    </xf>
    <xf numFmtId="0" fontId="15" fillId="3" borderId="0" xfId="0" applyFont="1" applyFill="1"/>
    <xf numFmtId="49" fontId="0" fillId="0" borderId="0" xfId="0" applyNumberFormat="1"/>
    <xf numFmtId="0" fontId="14" fillId="0" borderId="0" xfId="0" applyFont="1"/>
    <xf numFmtId="0" fontId="3" fillId="0" borderId="0" xfId="0" applyFont="1"/>
    <xf numFmtId="0" fontId="0" fillId="0" borderId="26" xfId="0" applyBorder="1" applyAlignment="1">
      <alignment horizontal="right"/>
    </xf>
    <xf numFmtId="0" fontId="18" fillId="4" borderId="31" xfId="0" applyFont="1" applyFill="1" applyBorder="1"/>
    <xf numFmtId="0" fontId="18" fillId="4" borderId="32" xfId="0" applyFont="1" applyFill="1" applyBorder="1"/>
    <xf numFmtId="0" fontId="18" fillId="4" borderId="33" xfId="0" applyFont="1" applyFill="1" applyBorder="1"/>
    <xf numFmtId="10" fontId="0" fillId="0" borderId="30" xfId="0" applyNumberFormat="1" applyBorder="1"/>
    <xf numFmtId="10" fontId="5" fillId="0" borderId="0" xfId="0" applyNumberFormat="1" applyFont="1" applyBorder="1" applyAlignment="1">
      <alignment vertical="center" wrapText="1"/>
    </xf>
    <xf numFmtId="0" fontId="18" fillId="4" borderId="31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24" xfId="0" applyBorder="1"/>
    <xf numFmtId="0" fontId="0" fillId="0" borderId="19" xfId="0" applyBorder="1"/>
    <xf numFmtId="10" fontId="0" fillId="0" borderId="27" xfId="0" applyNumberFormat="1" applyBorder="1"/>
    <xf numFmtId="0" fontId="10" fillId="0" borderId="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2" fontId="10" fillId="5" borderId="16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wrapText="1"/>
    </xf>
    <xf numFmtId="0" fontId="11" fillId="7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2" fontId="10" fillId="11" borderId="16" xfId="0" applyNumberFormat="1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5" fillId="11" borderId="32" xfId="0" applyFont="1" applyFill="1" applyBorder="1" applyAlignment="1">
      <alignment horizontal="center" vertical="center" wrapText="1"/>
    </xf>
    <xf numFmtId="0" fontId="17" fillId="11" borderId="18" xfId="0" applyFont="1" applyFill="1" applyBorder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vertical="center" wrapText="1"/>
    </xf>
    <xf numFmtId="0" fontId="17" fillId="11" borderId="20" xfId="0" applyFont="1" applyFill="1" applyBorder="1" applyAlignment="1">
      <alignment horizontal="center" vertical="center" wrapText="1"/>
    </xf>
    <xf numFmtId="0" fontId="11" fillId="12" borderId="20" xfId="0" applyFont="1" applyFill="1" applyBorder="1" applyAlignment="1">
      <alignment horizontal="center" vertical="center"/>
    </xf>
    <xf numFmtId="0" fontId="11" fillId="13" borderId="20" xfId="0" applyFont="1" applyFill="1" applyBorder="1" applyAlignment="1">
      <alignment horizontal="center" vertical="center"/>
    </xf>
    <xf numFmtId="0" fontId="11" fillId="11" borderId="20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8" borderId="2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1" fillId="14" borderId="32" xfId="0" applyFont="1" applyFill="1" applyBorder="1" applyAlignment="1">
      <alignment horizontal="center" vertical="center"/>
    </xf>
    <xf numFmtId="0" fontId="11" fillId="15" borderId="32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9" fontId="24" fillId="0" borderId="0" xfId="0" applyNumberFormat="1" applyFont="1" applyFill="1" applyBorder="1" applyAlignment="1">
      <alignment horizontal="center" vertical="center"/>
    </xf>
    <xf numFmtId="10" fontId="25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0" fillId="5" borderId="1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wrapText="1"/>
    </xf>
    <xf numFmtId="0" fontId="0" fillId="0" borderId="30" xfId="0" applyBorder="1"/>
    <xf numFmtId="0" fontId="13" fillId="0" borderId="24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0" fontId="0" fillId="0" borderId="27" xfId="0" applyBorder="1"/>
    <xf numFmtId="0" fontId="10" fillId="11" borderId="35" xfId="0" applyFont="1" applyFill="1" applyBorder="1" applyAlignment="1">
      <alignment horizontal="center" vertical="center" wrapText="1"/>
    </xf>
    <xf numFmtId="0" fontId="17" fillId="6" borderId="36" xfId="0" applyFont="1" applyFill="1" applyBorder="1" applyAlignment="1">
      <alignment horizontal="center" vertical="center" wrapText="1"/>
    </xf>
    <xf numFmtId="0" fontId="3" fillId="9" borderId="0" xfId="0" applyFont="1" applyFill="1" applyBorder="1"/>
    <xf numFmtId="0" fontId="6" fillId="0" borderId="9" xfId="0" applyFont="1" applyBorder="1"/>
    <xf numFmtId="0" fontId="2" fillId="0" borderId="37" xfId="0" applyFont="1" applyBorder="1"/>
    <xf numFmtId="0" fontId="6" fillId="0" borderId="37" xfId="0" applyFont="1" applyBorder="1"/>
    <xf numFmtId="0" fontId="6" fillId="0" borderId="11" xfId="0" applyFont="1" applyBorder="1" applyAlignment="1">
      <alignment horizontal="left"/>
    </xf>
    <xf numFmtId="0" fontId="17" fillId="5" borderId="15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/>
    </xf>
    <xf numFmtId="0" fontId="10" fillId="10" borderId="15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 vertical="center" wrapText="1"/>
    </xf>
    <xf numFmtId="0" fontId="2" fillId="0" borderId="41" xfId="0" applyFont="1" applyBorder="1"/>
    <xf numFmtId="0" fontId="14" fillId="2" borderId="9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9" fontId="14" fillId="2" borderId="1" xfId="0" applyNumberFormat="1" applyFont="1" applyFill="1" applyBorder="1" applyAlignment="1">
      <alignment horizontal="center" wrapText="1"/>
    </xf>
    <xf numFmtId="9" fontId="3" fillId="11" borderId="1" xfId="0" applyNumberFormat="1" applyFont="1" applyFill="1" applyBorder="1" applyAlignment="1">
      <alignment horizontal="center" wrapText="1"/>
    </xf>
    <xf numFmtId="9" fontId="3" fillId="11" borderId="10" xfId="0" applyNumberFormat="1" applyFont="1" applyFill="1" applyBorder="1" applyAlignment="1">
      <alignment horizontal="center" wrapText="1"/>
    </xf>
    <xf numFmtId="0" fontId="14" fillId="0" borderId="38" xfId="0" applyFont="1" applyBorder="1" applyAlignment="1">
      <alignment horizontal="center" wrapText="1"/>
    </xf>
    <xf numFmtId="0" fontId="14" fillId="0" borderId="40" xfId="0" applyFont="1" applyBorder="1" applyAlignment="1">
      <alignment horizontal="center" wrapText="1"/>
    </xf>
    <xf numFmtId="0" fontId="14" fillId="0" borderId="39" xfId="0" applyFont="1" applyBorder="1" applyAlignment="1">
      <alignment horizontal="center" wrapText="1"/>
    </xf>
    <xf numFmtId="0" fontId="30" fillId="16" borderId="9" xfId="0" applyFont="1" applyFill="1" applyBorder="1" applyAlignment="1">
      <alignment horizontal="center" wrapText="1"/>
    </xf>
    <xf numFmtId="0" fontId="30" fillId="16" borderId="1" xfId="0" applyFont="1" applyFill="1" applyBorder="1" applyAlignment="1">
      <alignment horizontal="center" wrapText="1"/>
    </xf>
    <xf numFmtId="0" fontId="14" fillId="16" borderId="1" xfId="0" applyFont="1" applyFill="1" applyBorder="1" applyAlignment="1">
      <alignment horizontal="center" wrapText="1"/>
    </xf>
    <xf numFmtId="9" fontId="14" fillId="16" borderId="1" xfId="0" applyNumberFormat="1" applyFont="1" applyFill="1" applyBorder="1" applyAlignment="1">
      <alignment horizontal="center" wrapText="1"/>
    </xf>
    <xf numFmtId="9" fontId="3" fillId="16" borderId="1" xfId="0" applyNumberFormat="1" applyFont="1" applyFill="1" applyBorder="1" applyAlignment="1">
      <alignment horizontal="center" wrapText="1"/>
    </xf>
    <xf numFmtId="9" fontId="3" fillId="16" borderId="10" xfId="0" applyNumberFormat="1" applyFont="1" applyFill="1" applyBorder="1" applyAlignment="1">
      <alignment horizontal="center" wrapText="1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0" fillId="11" borderId="4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0" fillId="16" borderId="38" xfId="0" applyFont="1" applyFill="1" applyBorder="1" applyAlignment="1">
      <alignment horizontal="center" wrapText="1"/>
    </xf>
    <xf numFmtId="0" fontId="30" fillId="16" borderId="40" xfId="0" applyFont="1" applyFill="1" applyBorder="1" applyAlignment="1">
      <alignment horizontal="center" wrapText="1"/>
    </xf>
    <xf numFmtId="0" fontId="30" fillId="16" borderId="39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9" fontId="14" fillId="2" borderId="12" xfId="0" applyNumberFormat="1" applyFont="1" applyFill="1" applyBorder="1" applyAlignment="1">
      <alignment horizontal="center" wrapText="1"/>
    </xf>
    <xf numFmtId="9" fontId="3" fillId="11" borderId="12" xfId="0" applyNumberFormat="1" applyFont="1" applyFill="1" applyBorder="1" applyAlignment="1">
      <alignment horizontal="center" wrapText="1"/>
    </xf>
    <xf numFmtId="9" fontId="3" fillId="11" borderId="13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9" fontId="14" fillId="2" borderId="0" xfId="0" applyNumberFormat="1" applyFont="1" applyFill="1" applyBorder="1" applyAlignment="1">
      <alignment horizontal="center" wrapText="1"/>
    </xf>
    <xf numFmtId="9" fontId="3" fillId="0" borderId="0" xfId="0" applyNumberFormat="1" applyFont="1" applyFill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10" fillId="6" borderId="28" xfId="0" applyNumberFormat="1" applyFont="1" applyFill="1" applyBorder="1" applyAlignment="1">
      <alignment horizontal="center" vertical="center"/>
    </xf>
    <xf numFmtId="2" fontId="10" fillId="6" borderId="23" xfId="0" applyNumberFormat="1" applyFont="1" applyFill="1" applyBorder="1" applyAlignment="1">
      <alignment horizontal="center" vertical="center"/>
    </xf>
    <xf numFmtId="10" fontId="10" fillId="11" borderId="17" xfId="0" applyNumberFormat="1" applyFont="1" applyFill="1" applyBorder="1" applyAlignment="1">
      <alignment horizontal="center" vertical="center"/>
    </xf>
    <xf numFmtId="10" fontId="10" fillId="11" borderId="16" xfId="0" applyNumberFormat="1" applyFont="1" applyFill="1" applyBorder="1" applyAlignment="1">
      <alignment horizontal="center" vertical="center"/>
    </xf>
    <xf numFmtId="9" fontId="28" fillId="11" borderId="15" xfId="1" applyFont="1" applyFill="1" applyBorder="1" applyAlignment="1">
      <alignment horizontal="center" vertical="center" wrapText="1"/>
    </xf>
    <xf numFmtId="9" fontId="29" fillId="11" borderId="17" xfId="1" applyFont="1" applyFill="1" applyBorder="1" applyAlignment="1">
      <alignment horizontal="center" vertical="center" wrapText="1"/>
    </xf>
    <xf numFmtId="9" fontId="29" fillId="11" borderId="16" xfId="1" applyFont="1" applyFill="1" applyBorder="1" applyAlignment="1">
      <alignment horizontal="center" vertical="center" wrapText="1"/>
    </xf>
    <xf numFmtId="10" fontId="10" fillId="5" borderId="17" xfId="0" applyNumberFormat="1" applyFont="1" applyFill="1" applyBorder="1" applyAlignment="1">
      <alignment horizontal="center" vertical="center"/>
    </xf>
    <xf numFmtId="10" fontId="10" fillId="5" borderId="16" xfId="0" applyNumberFormat="1" applyFont="1" applyFill="1" applyBorder="1" applyAlignment="1">
      <alignment horizontal="center" vertical="center"/>
    </xf>
    <xf numFmtId="9" fontId="28" fillId="5" borderId="15" xfId="1" applyFont="1" applyFill="1" applyBorder="1" applyAlignment="1">
      <alignment horizontal="center" vertical="center" wrapText="1"/>
    </xf>
    <xf numFmtId="9" fontId="29" fillId="5" borderId="17" xfId="1" applyFont="1" applyFill="1" applyBorder="1" applyAlignment="1">
      <alignment horizontal="center" vertical="center" wrapText="1"/>
    </xf>
    <xf numFmtId="9" fontId="29" fillId="5" borderId="16" xfId="1" applyFont="1" applyFill="1" applyBorder="1" applyAlignment="1">
      <alignment horizontal="center" vertical="center" wrapText="1"/>
    </xf>
    <xf numFmtId="10" fontId="22" fillId="11" borderId="28" xfId="0" applyNumberFormat="1" applyFont="1" applyFill="1" applyBorder="1" applyAlignment="1">
      <alignment horizontal="center" vertical="center"/>
    </xf>
    <xf numFmtId="10" fontId="22" fillId="11" borderId="23" xfId="0" applyNumberFormat="1" applyFont="1" applyFill="1" applyBorder="1" applyAlignment="1">
      <alignment horizontal="center" vertical="center"/>
    </xf>
    <xf numFmtId="10" fontId="22" fillId="11" borderId="29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28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/>
    </xf>
    <xf numFmtId="2" fontId="10" fillId="6" borderId="15" xfId="0" applyNumberFormat="1" applyFont="1" applyFill="1" applyBorder="1" applyAlignment="1">
      <alignment horizontal="center" vertical="center"/>
    </xf>
    <xf numFmtId="2" fontId="10" fillId="6" borderId="17" xfId="0" applyNumberFormat="1" applyFont="1" applyFill="1" applyBorder="1" applyAlignment="1">
      <alignment horizontal="center" vertical="center"/>
    </xf>
    <xf numFmtId="10" fontId="22" fillId="5" borderId="15" xfId="0" applyNumberFormat="1" applyFont="1" applyFill="1" applyBorder="1" applyAlignment="1">
      <alignment horizontal="center" vertical="center"/>
    </xf>
    <xf numFmtId="10" fontId="22" fillId="5" borderId="17" xfId="0" applyNumberFormat="1" applyFont="1" applyFill="1" applyBorder="1" applyAlignment="1">
      <alignment horizontal="center" vertical="center"/>
    </xf>
    <xf numFmtId="10" fontId="22" fillId="5" borderId="16" xfId="0" applyNumberFormat="1" applyFont="1" applyFill="1" applyBorder="1" applyAlignment="1">
      <alignment horizontal="center" vertical="center"/>
    </xf>
    <xf numFmtId="10" fontId="22" fillId="11" borderId="15" xfId="0" applyNumberFormat="1" applyFont="1" applyFill="1" applyBorder="1" applyAlignment="1">
      <alignment horizontal="center" vertical="center"/>
    </xf>
    <xf numFmtId="10" fontId="22" fillId="11" borderId="16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10" fontId="26" fillId="0" borderId="28" xfId="2" applyNumberFormat="1" applyFont="1" applyFill="1" applyBorder="1" applyAlignment="1">
      <alignment horizontal="center" vertical="center"/>
    </xf>
    <xf numFmtId="10" fontId="26" fillId="0" borderId="23" xfId="2" applyNumberFormat="1" applyFont="1" applyFill="1" applyBorder="1" applyAlignment="1">
      <alignment horizontal="center" vertical="center"/>
    </xf>
    <xf numFmtId="10" fontId="26" fillId="0" borderId="29" xfId="2" applyNumberFormat="1" applyFont="1" applyFill="1" applyBorder="1" applyAlignment="1">
      <alignment horizontal="center" vertical="center"/>
    </xf>
    <xf numFmtId="10" fontId="26" fillId="0" borderId="24" xfId="2" applyNumberFormat="1" applyFont="1" applyFill="1" applyBorder="1" applyAlignment="1">
      <alignment horizontal="center" vertical="center"/>
    </xf>
    <xf numFmtId="10" fontId="26" fillId="0" borderId="19" xfId="2" applyNumberFormat="1" applyFont="1" applyFill="1" applyBorder="1" applyAlignment="1">
      <alignment horizontal="center" vertical="center"/>
    </xf>
    <xf numFmtId="10" fontId="26" fillId="0" borderId="27" xfId="2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</cellXfs>
  <cellStyles count="3">
    <cellStyle name="Normale" xfId="0" builtinId="0"/>
    <cellStyle name="Percentuale" xfId="1" builtinId="5"/>
    <cellStyle name="Percentu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6"/>
  <sheetViews>
    <sheetView view="pageBreakPreview" topLeftCell="B1" zoomScaleNormal="100" zoomScaleSheetLayoutView="100" zoomScalePageLayoutView="75" workbookViewId="0">
      <selection activeCell="B65" sqref="B65:C65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2" bestFit="1" customWidth="1"/>
  </cols>
  <sheetData>
    <row r="1" spans="2:12" ht="15" customHeight="1" x14ac:dyDescent="0.2">
      <c r="B1" s="85" t="s">
        <v>0</v>
      </c>
      <c r="C1" s="107" t="s">
        <v>48</v>
      </c>
      <c r="D1" s="107"/>
      <c r="E1" s="107"/>
      <c r="F1" s="108"/>
      <c r="G1" s="1"/>
      <c r="H1" s="109" t="s">
        <v>1</v>
      </c>
      <c r="I1" s="110"/>
      <c r="J1" s="110"/>
    </row>
    <row r="2" spans="2:12" ht="15" customHeight="1" x14ac:dyDescent="0.2">
      <c r="B2" s="76" t="s">
        <v>2</v>
      </c>
      <c r="C2" s="111"/>
      <c r="D2" s="111"/>
      <c r="E2" s="111"/>
      <c r="F2" s="112"/>
      <c r="G2" s="3"/>
      <c r="H2" s="113"/>
      <c r="I2" s="114"/>
      <c r="J2" s="115"/>
    </row>
    <row r="3" spans="2:12" ht="15" x14ac:dyDescent="0.2">
      <c r="B3" s="77" t="s">
        <v>3</v>
      </c>
      <c r="C3" s="111" t="s">
        <v>49</v>
      </c>
      <c r="D3" s="111"/>
      <c r="E3" s="111"/>
      <c r="F3" s="112"/>
      <c r="G3" s="4"/>
      <c r="H3" s="116"/>
      <c r="I3" s="117"/>
      <c r="J3" s="118"/>
    </row>
    <row r="4" spans="2:12" ht="15" x14ac:dyDescent="0.2">
      <c r="B4" s="78" t="s">
        <v>4</v>
      </c>
      <c r="C4" s="119" t="s">
        <v>4</v>
      </c>
      <c r="D4" s="119"/>
      <c r="E4" s="119"/>
      <c r="F4" s="120"/>
      <c r="G4" s="5"/>
      <c r="H4" s="5"/>
      <c r="I4" s="5"/>
      <c r="J4" s="6"/>
    </row>
    <row r="5" spans="2:12" ht="15.75" thickBot="1" x14ac:dyDescent="0.25">
      <c r="B5" s="79" t="s">
        <v>5</v>
      </c>
      <c r="C5" s="100" t="s">
        <v>63</v>
      </c>
      <c r="D5" s="100"/>
      <c r="E5" s="100"/>
      <c r="F5" s="101"/>
      <c r="G5" s="7"/>
      <c r="H5" s="7"/>
      <c r="I5" s="7"/>
      <c r="J5" s="7"/>
    </row>
    <row r="6" spans="2:12" ht="20.25" customHeight="1" x14ac:dyDescent="0.2">
      <c r="B6" s="102" t="s">
        <v>66</v>
      </c>
      <c r="C6" s="103"/>
      <c r="D6" s="103"/>
      <c r="E6" s="103"/>
      <c r="F6" s="103"/>
      <c r="G6" s="104" t="s">
        <v>7</v>
      </c>
      <c r="H6" s="105"/>
      <c r="I6" s="104" t="s">
        <v>8</v>
      </c>
      <c r="J6" s="106"/>
    </row>
    <row r="7" spans="2:12" s="8" customFormat="1" ht="12.75" customHeight="1" x14ac:dyDescent="0.2">
      <c r="B7" s="121" t="s">
        <v>70</v>
      </c>
      <c r="C7" s="122"/>
      <c r="D7" s="122"/>
      <c r="E7" s="122"/>
      <c r="F7" s="123"/>
      <c r="G7" s="97"/>
      <c r="H7" s="97"/>
      <c r="I7" s="98"/>
      <c r="J7" s="99"/>
      <c r="L7" s="2"/>
    </row>
    <row r="8" spans="2:12" x14ac:dyDescent="0.2">
      <c r="B8" s="91"/>
      <c r="C8" s="92"/>
      <c r="D8" s="92"/>
      <c r="E8" s="92"/>
      <c r="F8" s="93"/>
      <c r="G8" s="88"/>
      <c r="H8" s="88"/>
      <c r="I8" s="89"/>
      <c r="J8" s="90"/>
    </row>
    <row r="9" spans="2:12" x14ac:dyDescent="0.2">
      <c r="B9" s="91"/>
      <c r="C9" s="92"/>
      <c r="D9" s="92"/>
      <c r="E9" s="92"/>
      <c r="F9" s="93"/>
      <c r="G9" s="88"/>
      <c r="H9" s="88"/>
      <c r="I9" s="89"/>
      <c r="J9" s="90"/>
    </row>
    <row r="10" spans="2:12" x14ac:dyDescent="0.2">
      <c r="B10" s="91"/>
      <c r="C10" s="92"/>
      <c r="D10" s="92"/>
      <c r="E10" s="92"/>
      <c r="F10" s="93"/>
      <c r="G10" s="88"/>
      <c r="H10" s="88"/>
      <c r="I10" s="89"/>
      <c r="J10" s="90"/>
    </row>
    <row r="11" spans="2:12" x14ac:dyDescent="0.2">
      <c r="B11" s="91"/>
      <c r="C11" s="92"/>
      <c r="D11" s="92"/>
      <c r="E11" s="92"/>
      <c r="F11" s="93"/>
      <c r="G11" s="88"/>
      <c r="H11" s="88"/>
      <c r="I11" s="89"/>
      <c r="J11" s="90"/>
    </row>
    <row r="12" spans="2:12" x14ac:dyDescent="0.2">
      <c r="B12" s="91"/>
      <c r="C12" s="92"/>
      <c r="D12" s="92"/>
      <c r="E12" s="92"/>
      <c r="F12" s="93"/>
      <c r="G12" s="88"/>
      <c r="H12" s="88"/>
      <c r="I12" s="89"/>
      <c r="J12" s="90"/>
    </row>
    <row r="13" spans="2:12" x14ac:dyDescent="0.2">
      <c r="B13" s="91"/>
      <c r="C13" s="92"/>
      <c r="D13" s="92"/>
      <c r="E13" s="92"/>
      <c r="F13" s="93"/>
      <c r="G13" s="88"/>
      <c r="H13" s="88"/>
      <c r="I13" s="89"/>
      <c r="J13" s="90"/>
    </row>
    <row r="14" spans="2:12" x14ac:dyDescent="0.2">
      <c r="B14" s="91"/>
      <c r="C14" s="92"/>
      <c r="D14" s="92"/>
      <c r="E14" s="92"/>
      <c r="F14" s="93"/>
      <c r="G14" s="88"/>
      <c r="H14" s="88"/>
      <c r="I14" s="89"/>
      <c r="J14" s="90"/>
    </row>
    <row r="15" spans="2:12" x14ac:dyDescent="0.2">
      <c r="B15" s="91"/>
      <c r="C15" s="92"/>
      <c r="D15" s="92"/>
      <c r="E15" s="92"/>
      <c r="F15" s="93"/>
      <c r="G15" s="88"/>
      <c r="H15" s="88"/>
      <c r="I15" s="89"/>
      <c r="J15" s="90"/>
    </row>
    <row r="16" spans="2:12" x14ac:dyDescent="0.2">
      <c r="B16" s="91"/>
      <c r="C16" s="92"/>
      <c r="D16" s="92"/>
      <c r="E16" s="92"/>
      <c r="F16" s="93"/>
      <c r="G16" s="88"/>
      <c r="H16" s="88"/>
      <c r="I16" s="89"/>
      <c r="J16" s="90"/>
    </row>
    <row r="17" spans="1:12" x14ac:dyDescent="0.2">
      <c r="A17" s="9"/>
      <c r="B17" s="94" t="s">
        <v>69</v>
      </c>
      <c r="C17" s="95"/>
      <c r="D17" s="96" t="s">
        <v>9</v>
      </c>
      <c r="E17" s="96"/>
      <c r="F17" s="96"/>
      <c r="G17" s="97"/>
      <c r="H17" s="97"/>
      <c r="I17" s="98"/>
      <c r="J17" s="99"/>
    </row>
    <row r="18" spans="1:12" x14ac:dyDescent="0.2">
      <c r="A18" s="9"/>
      <c r="B18" s="134"/>
      <c r="C18" s="135"/>
      <c r="D18" s="87"/>
      <c r="E18" s="87"/>
      <c r="F18" s="87"/>
      <c r="G18" s="88"/>
      <c r="H18" s="88"/>
      <c r="I18" s="89"/>
      <c r="J18" s="90"/>
    </row>
    <row r="19" spans="1:12" x14ac:dyDescent="0.2">
      <c r="A19" s="9"/>
      <c r="B19" s="86"/>
      <c r="C19" s="87"/>
      <c r="D19" s="87"/>
      <c r="E19" s="87"/>
      <c r="F19" s="87"/>
      <c r="G19" s="88"/>
      <c r="H19" s="88"/>
      <c r="I19" s="89"/>
      <c r="J19" s="90"/>
    </row>
    <row r="20" spans="1:12" x14ac:dyDescent="0.2">
      <c r="A20" s="9"/>
      <c r="B20" s="86"/>
      <c r="C20" s="87"/>
      <c r="D20" s="87"/>
      <c r="E20" s="87"/>
      <c r="F20" s="87"/>
      <c r="G20" s="88"/>
      <c r="H20" s="88"/>
      <c r="I20" s="89"/>
      <c r="J20" s="90"/>
    </row>
    <row r="21" spans="1:12" x14ac:dyDescent="0.2">
      <c r="A21" s="9"/>
      <c r="B21" s="86"/>
      <c r="C21" s="87"/>
      <c r="D21" s="87"/>
      <c r="E21" s="87"/>
      <c r="F21" s="87"/>
      <c r="G21" s="88"/>
      <c r="H21" s="88"/>
      <c r="I21" s="89"/>
      <c r="J21" s="90"/>
    </row>
    <row r="22" spans="1:12" x14ac:dyDescent="0.2">
      <c r="A22" s="9"/>
      <c r="B22" s="86"/>
      <c r="C22" s="87"/>
      <c r="D22" s="87"/>
      <c r="E22" s="87"/>
      <c r="F22" s="87"/>
      <c r="G22" s="88"/>
      <c r="H22" s="88"/>
      <c r="I22" s="89"/>
      <c r="J22" s="90"/>
    </row>
    <row r="23" spans="1:12" ht="13.5" thickBot="1" x14ac:dyDescent="0.25">
      <c r="A23" s="9"/>
      <c r="B23" s="124"/>
      <c r="C23" s="125"/>
      <c r="D23" s="125"/>
      <c r="E23" s="125"/>
      <c r="F23" s="125"/>
      <c r="G23" s="126"/>
      <c r="H23" s="126"/>
      <c r="I23" s="127"/>
      <c r="J23" s="128"/>
    </row>
    <row r="24" spans="1:12" s="11" customFormat="1" ht="13.5" thickBot="1" x14ac:dyDescent="0.25">
      <c r="A24" s="10"/>
      <c r="B24" s="129"/>
      <c r="C24" s="130"/>
      <c r="D24" s="131"/>
      <c r="E24" s="131"/>
      <c r="F24" s="131"/>
      <c r="G24" s="132"/>
      <c r="H24" s="132"/>
      <c r="I24" s="133"/>
      <c r="J24" s="133"/>
      <c r="L24" s="12"/>
    </row>
    <row r="25" spans="1:12" ht="35.25" customHeight="1" thickBot="1" x14ac:dyDescent="0.25">
      <c r="A25" s="13"/>
      <c r="B25" s="43" t="s">
        <v>29</v>
      </c>
      <c r="C25" s="44" t="s">
        <v>12</v>
      </c>
      <c r="D25" s="141" t="s">
        <v>35</v>
      </c>
      <c r="E25" s="141"/>
      <c r="F25" s="141"/>
      <c r="G25" s="142"/>
      <c r="H25" s="143">
        <v>0.7</v>
      </c>
      <c r="I25" s="144"/>
      <c r="J25" s="145"/>
    </row>
    <row r="26" spans="1:12" ht="35.25" customHeight="1" thickBot="1" x14ac:dyDescent="0.25">
      <c r="A26" s="13"/>
      <c r="B26" s="47" t="s">
        <v>10</v>
      </c>
      <c r="C26" s="48">
        <v>30</v>
      </c>
      <c r="D26" s="49">
        <v>1</v>
      </c>
      <c r="E26" s="49">
        <v>2</v>
      </c>
      <c r="F26" s="49">
        <v>3</v>
      </c>
      <c r="G26" s="50">
        <v>4</v>
      </c>
      <c r="H26" s="51">
        <v>5</v>
      </c>
      <c r="I26" s="51">
        <v>6</v>
      </c>
      <c r="J26" s="51">
        <v>7</v>
      </c>
      <c r="K26" s="42">
        <f>SUM(D29:J29)/2</f>
        <v>0</v>
      </c>
    </row>
    <row r="27" spans="1:12" ht="35.25" customHeight="1" x14ac:dyDescent="0.2">
      <c r="A27" s="13"/>
      <c r="B27" s="136" t="s">
        <v>30</v>
      </c>
      <c r="C27" s="136"/>
      <c r="D27" s="32"/>
      <c r="E27" s="32"/>
      <c r="F27" s="32"/>
      <c r="G27" s="33"/>
      <c r="H27" s="29" t="s">
        <v>28</v>
      </c>
      <c r="I27" s="29"/>
      <c r="J27" s="29"/>
    </row>
    <row r="28" spans="1:12" ht="35.25" customHeight="1" thickBot="1" x14ac:dyDescent="0.25">
      <c r="A28" s="13"/>
      <c r="B28" s="136" t="s">
        <v>31</v>
      </c>
      <c r="C28" s="136"/>
      <c r="D28" s="32"/>
      <c r="E28" s="32"/>
      <c r="F28" s="32"/>
      <c r="G28" s="33"/>
      <c r="H28" s="29"/>
      <c r="I28" s="29"/>
      <c r="J28" s="29"/>
    </row>
    <row r="29" spans="1:12" ht="35.25" hidden="1" customHeight="1" thickBot="1" x14ac:dyDescent="0.25">
      <c r="A29" s="13"/>
      <c r="B29" s="137"/>
      <c r="C29" s="137"/>
      <c r="D29" s="34">
        <f>((IF(D27="X",D26,"0")+(IF(D28="X",D26,"0"))))</f>
        <v>0</v>
      </c>
      <c r="E29" s="34">
        <f t="shared" ref="E29:J29" si="0">((IF(E27="X",E26,"0")+(IF(E28="X",E26,"0"))))</f>
        <v>0</v>
      </c>
      <c r="F29" s="34">
        <f t="shared" si="0"/>
        <v>0</v>
      </c>
      <c r="G29" s="35">
        <f t="shared" si="0"/>
        <v>0</v>
      </c>
      <c r="H29" s="37">
        <f t="shared" si="0"/>
        <v>0</v>
      </c>
      <c r="I29" s="37">
        <f t="shared" si="0"/>
        <v>0</v>
      </c>
      <c r="J29" s="37">
        <f t="shared" si="0"/>
        <v>0</v>
      </c>
    </row>
    <row r="30" spans="1:12" ht="35.25" customHeight="1" thickBot="1" x14ac:dyDescent="0.25">
      <c r="A30" s="13"/>
      <c r="B30" s="45" t="s">
        <v>11</v>
      </c>
      <c r="C30" s="46">
        <v>22</v>
      </c>
      <c r="D30" s="49">
        <v>1</v>
      </c>
      <c r="E30" s="49">
        <v>2</v>
      </c>
      <c r="F30" s="49">
        <v>3</v>
      </c>
      <c r="G30" s="50">
        <v>4</v>
      </c>
      <c r="H30" s="51">
        <v>5</v>
      </c>
      <c r="I30" s="51">
        <v>6</v>
      </c>
      <c r="J30" s="51">
        <v>7</v>
      </c>
      <c r="K30" s="42">
        <f>SUM(D33:J33)/2</f>
        <v>0</v>
      </c>
    </row>
    <row r="31" spans="1:12" ht="35.25" customHeight="1" x14ac:dyDescent="0.2">
      <c r="A31" s="13"/>
      <c r="B31" s="136" t="s">
        <v>32</v>
      </c>
      <c r="C31" s="136"/>
      <c r="D31" s="32"/>
      <c r="E31" s="32"/>
      <c r="F31" s="32"/>
      <c r="G31" s="33"/>
      <c r="H31" s="29"/>
      <c r="I31" s="29"/>
      <c r="J31" s="29"/>
    </row>
    <row r="32" spans="1:12" ht="35.25" customHeight="1" thickBot="1" x14ac:dyDescent="0.25">
      <c r="A32" s="13"/>
      <c r="B32" s="136" t="s">
        <v>33</v>
      </c>
      <c r="C32" s="136"/>
      <c r="D32" s="32"/>
      <c r="E32" s="32"/>
      <c r="F32" s="32"/>
      <c r="G32" s="33"/>
      <c r="H32" s="29"/>
      <c r="I32" s="29"/>
      <c r="J32" s="29"/>
    </row>
    <row r="33" spans="1:11" ht="35.25" hidden="1" customHeight="1" x14ac:dyDescent="0.2">
      <c r="A33" s="13"/>
      <c r="B33" s="137"/>
      <c r="C33" s="137"/>
      <c r="D33" s="34">
        <f>((IF(D31="X",D30,"0")+(IF(D32="X",D30,"0"))))</f>
        <v>0</v>
      </c>
      <c r="E33" s="34">
        <f t="shared" ref="E33:J33" si="1">((IF(E31="X",E30,"0")+(IF(E32="X",E30,"0"))))</f>
        <v>0</v>
      </c>
      <c r="F33" s="34">
        <f t="shared" si="1"/>
        <v>0</v>
      </c>
      <c r="G33" s="35">
        <f t="shared" si="1"/>
        <v>0</v>
      </c>
      <c r="H33" s="37">
        <f t="shared" si="1"/>
        <v>0</v>
      </c>
      <c r="I33" s="37">
        <f t="shared" si="1"/>
        <v>0</v>
      </c>
      <c r="J33" s="37">
        <f t="shared" si="1"/>
        <v>0</v>
      </c>
    </row>
    <row r="34" spans="1:11" ht="35.25" customHeight="1" thickBot="1" x14ac:dyDescent="0.25">
      <c r="A34" s="13"/>
      <c r="B34" s="45" t="s">
        <v>34</v>
      </c>
      <c r="C34" s="46">
        <v>18</v>
      </c>
      <c r="D34" s="49">
        <v>1</v>
      </c>
      <c r="E34" s="49">
        <v>2</v>
      </c>
      <c r="F34" s="49">
        <v>3</v>
      </c>
      <c r="G34" s="50">
        <v>4</v>
      </c>
      <c r="H34" s="51">
        <v>5</v>
      </c>
      <c r="I34" s="51">
        <v>6</v>
      </c>
      <c r="J34" s="51">
        <v>7</v>
      </c>
      <c r="K34" s="42">
        <f>SUM(D37:J37)/2</f>
        <v>0</v>
      </c>
    </row>
    <row r="35" spans="1:11" ht="35.25" customHeight="1" x14ac:dyDescent="0.2">
      <c r="A35" s="13"/>
      <c r="B35" s="136" t="s">
        <v>36</v>
      </c>
      <c r="C35" s="136"/>
      <c r="D35" s="32"/>
      <c r="E35" s="32"/>
      <c r="F35" s="32"/>
      <c r="G35" s="33"/>
      <c r="H35" s="29"/>
      <c r="I35" s="29"/>
      <c r="J35" s="29"/>
    </row>
    <row r="36" spans="1:11" ht="35.25" customHeight="1" thickBot="1" x14ac:dyDescent="0.25">
      <c r="A36" s="13"/>
      <c r="B36" s="136" t="s">
        <v>37</v>
      </c>
      <c r="C36" s="136"/>
      <c r="D36" s="32"/>
      <c r="E36" s="32"/>
      <c r="F36" s="32"/>
      <c r="G36" s="33"/>
      <c r="H36" s="29"/>
      <c r="I36" s="29"/>
      <c r="J36" s="29"/>
    </row>
    <row r="37" spans="1:11" ht="35.25" hidden="1" customHeight="1" thickBot="1" x14ac:dyDescent="0.25">
      <c r="A37" s="13"/>
      <c r="B37" s="138"/>
      <c r="C37" s="138"/>
      <c r="D37" s="39">
        <f>((IF(D35="X",D34,"0")+(IF(D36="X",D34,"0"))))</f>
        <v>0</v>
      </c>
      <c r="E37" s="39">
        <f t="shared" ref="E37:J37" si="2">((IF(E35="X",E34,"0")+(IF(E36="X",E34,"0"))))</f>
        <v>0</v>
      </c>
      <c r="F37" s="39">
        <f t="shared" si="2"/>
        <v>0</v>
      </c>
      <c r="G37" s="40">
        <f t="shared" si="2"/>
        <v>0</v>
      </c>
      <c r="H37" s="41">
        <f t="shared" si="2"/>
        <v>0</v>
      </c>
      <c r="I37" s="41">
        <f t="shared" si="2"/>
        <v>0</v>
      </c>
      <c r="J37" s="41">
        <f t="shared" si="2"/>
        <v>0</v>
      </c>
    </row>
    <row r="38" spans="1:11" s="17" customFormat="1" ht="45" customHeight="1" thickBot="1" x14ac:dyDescent="0.25">
      <c r="B38" s="73" t="s">
        <v>46</v>
      </c>
      <c r="C38" s="74">
        <f>C34+C30+C26</f>
        <v>70</v>
      </c>
      <c r="D38" s="139">
        <f>(K26*C26)+(K30*C30)+(K34*C34)</f>
        <v>0</v>
      </c>
      <c r="E38" s="140"/>
      <c r="F38" s="140"/>
      <c r="G38" s="140"/>
      <c r="H38" s="151">
        <f>D38/(C38*7)</f>
        <v>0</v>
      </c>
      <c r="I38" s="152"/>
      <c r="J38" s="152"/>
      <c r="K38" s="153"/>
    </row>
    <row r="39" spans="1:11" s="75" customFormat="1" ht="13.5" thickBot="1" x14ac:dyDescent="0.25">
      <c r="B39" s="154" t="s">
        <v>16</v>
      </c>
      <c r="C39" s="155"/>
      <c r="D39" s="155"/>
      <c r="E39" s="155"/>
      <c r="F39" s="155"/>
      <c r="G39" s="155"/>
      <c r="H39" s="155"/>
      <c r="I39" s="155"/>
      <c r="J39" s="155"/>
      <c r="K39" s="156"/>
    </row>
    <row r="40" spans="1:11" s="75" customFormat="1" ht="25.5" customHeight="1" x14ac:dyDescent="0.2">
      <c r="B40" s="157" t="s">
        <v>51</v>
      </c>
      <c r="C40" s="158"/>
      <c r="D40" s="158"/>
      <c r="E40" s="158"/>
      <c r="F40" s="158"/>
      <c r="G40" s="158"/>
      <c r="H40" s="158"/>
      <c r="I40" s="158"/>
      <c r="J40" s="158"/>
      <c r="K40" s="159"/>
    </row>
    <row r="41" spans="1:11" s="75" customFormat="1" x14ac:dyDescent="0.2">
      <c r="B41" s="68"/>
      <c r="C41" s="38"/>
      <c r="D41" s="38"/>
      <c r="E41" s="38"/>
      <c r="F41" s="38"/>
      <c r="G41" s="38"/>
      <c r="H41" s="38"/>
      <c r="I41" s="38"/>
      <c r="J41" s="38"/>
      <c r="K41" s="69"/>
    </row>
    <row r="42" spans="1:11" s="75" customFormat="1" x14ac:dyDescent="0.2">
      <c r="B42" s="68"/>
      <c r="C42" s="38"/>
      <c r="D42" s="38"/>
      <c r="E42" s="38"/>
      <c r="F42" s="38"/>
      <c r="G42" s="38"/>
      <c r="H42" s="38"/>
      <c r="I42" s="38"/>
      <c r="J42" s="38"/>
      <c r="K42" s="69"/>
    </row>
    <row r="43" spans="1:11" s="75" customFormat="1" x14ac:dyDescent="0.2">
      <c r="B43" s="68"/>
      <c r="C43" s="38"/>
      <c r="D43" s="38"/>
      <c r="E43" s="38"/>
      <c r="F43" s="38"/>
      <c r="G43" s="38"/>
      <c r="H43" s="38"/>
      <c r="I43" s="38"/>
      <c r="J43" s="38"/>
      <c r="K43" s="69"/>
    </row>
    <row r="44" spans="1:11" s="75" customFormat="1" x14ac:dyDescent="0.2">
      <c r="B44" s="68"/>
      <c r="C44" s="38"/>
      <c r="D44" s="38"/>
      <c r="E44" s="38"/>
      <c r="F44" s="38"/>
      <c r="G44" s="38"/>
      <c r="H44" s="38"/>
      <c r="I44" s="38"/>
      <c r="J44" s="38"/>
      <c r="K44" s="69"/>
    </row>
    <row r="45" spans="1:11" s="75" customFormat="1" x14ac:dyDescent="0.2">
      <c r="B45" s="68"/>
      <c r="C45" s="38"/>
      <c r="D45" s="38"/>
      <c r="E45" s="38"/>
      <c r="F45" s="38"/>
      <c r="G45" s="38"/>
      <c r="H45" s="38"/>
      <c r="I45" s="38"/>
      <c r="J45" s="38"/>
      <c r="K45" s="69"/>
    </row>
    <row r="46" spans="1:11" s="17" customFormat="1" ht="13.5" thickBot="1" x14ac:dyDescent="0.25">
      <c r="B46" s="70"/>
      <c r="C46" s="71"/>
      <c r="D46" s="71"/>
      <c r="E46" s="71"/>
      <c r="F46" s="71"/>
      <c r="G46" s="71"/>
      <c r="H46" s="71"/>
      <c r="I46" s="71"/>
      <c r="J46" s="71"/>
      <c r="K46" s="72"/>
    </row>
    <row r="47" spans="1:11" s="17" customFormat="1" ht="15" x14ac:dyDescent="0.2">
      <c r="B47" s="85" t="s">
        <v>0</v>
      </c>
      <c r="C47" s="107" t="s">
        <v>48</v>
      </c>
      <c r="D47" s="107"/>
      <c r="E47" s="107"/>
      <c r="F47" s="108"/>
      <c r="G47" s="38"/>
      <c r="H47" s="109" t="s">
        <v>1</v>
      </c>
      <c r="I47" s="110"/>
      <c r="J47" s="110"/>
      <c r="K47" s="11"/>
    </row>
    <row r="48" spans="1:11" s="17" customFormat="1" ht="14.25" x14ac:dyDescent="0.2">
      <c r="B48" s="76" t="s">
        <v>2</v>
      </c>
      <c r="C48" s="111"/>
      <c r="D48" s="111"/>
      <c r="E48" s="111"/>
      <c r="F48" s="112"/>
      <c r="G48" s="38"/>
      <c r="H48" s="113">
        <f>H2</f>
        <v>0</v>
      </c>
      <c r="I48" s="114"/>
      <c r="J48" s="115"/>
      <c r="K48" s="11"/>
    </row>
    <row r="49" spans="1:11" s="17" customFormat="1" ht="14.25" x14ac:dyDescent="0.2">
      <c r="B49" s="77" t="s">
        <v>3</v>
      </c>
      <c r="C49" s="111" t="str">
        <f>C3</f>
        <v>Nome Cognome</v>
      </c>
      <c r="D49" s="111"/>
      <c r="E49" s="111"/>
      <c r="F49" s="112"/>
      <c r="G49" s="38"/>
      <c r="H49" s="116"/>
      <c r="I49" s="117"/>
      <c r="J49" s="118"/>
      <c r="K49" s="11"/>
    </row>
    <row r="50" spans="1:11" s="17" customFormat="1" ht="14.25" x14ac:dyDescent="0.2">
      <c r="B50" s="78" t="s">
        <v>4</v>
      </c>
      <c r="C50" s="119" t="str">
        <f>C4</f>
        <v>Categoria</v>
      </c>
      <c r="D50" s="119"/>
      <c r="E50" s="119"/>
      <c r="F50" s="120"/>
      <c r="G50" s="38"/>
      <c r="H50" s="38"/>
      <c r="I50" s="38"/>
      <c r="J50" s="38"/>
      <c r="K50" s="11"/>
    </row>
    <row r="51" spans="1:11" s="17" customFormat="1" ht="15" thickBot="1" x14ac:dyDescent="0.25">
      <c r="B51" s="79" t="s">
        <v>5</v>
      </c>
      <c r="C51" s="100" t="str">
        <f>C5</f>
        <v>Istruttore /  Istruttore Direttivo</v>
      </c>
      <c r="D51" s="100"/>
      <c r="E51" s="100"/>
      <c r="F51" s="101"/>
      <c r="G51" s="38"/>
      <c r="H51" s="38"/>
      <c r="I51" s="38"/>
      <c r="J51" s="38"/>
      <c r="K51" s="11"/>
    </row>
    <row r="52" spans="1:11" s="17" customFormat="1" ht="13.5" thickBot="1" x14ac:dyDescent="0.25">
      <c r="B52" s="68"/>
      <c r="C52" s="38"/>
      <c r="D52" s="38"/>
      <c r="E52" s="38"/>
      <c r="F52" s="38"/>
      <c r="G52" s="38"/>
      <c r="H52" s="38"/>
      <c r="I52" s="38"/>
      <c r="J52" s="38"/>
      <c r="K52" s="11"/>
    </row>
    <row r="53" spans="1:11" ht="42.95" customHeight="1" thickBot="1" x14ac:dyDescent="0.25">
      <c r="A53" s="14"/>
      <c r="B53" s="80" t="s">
        <v>38</v>
      </c>
      <c r="C53" s="81" t="s">
        <v>12</v>
      </c>
      <c r="D53" s="146" t="s">
        <v>35</v>
      </c>
      <c r="E53" s="146"/>
      <c r="F53" s="146"/>
      <c r="G53" s="147"/>
      <c r="H53" s="148">
        <v>0.3</v>
      </c>
      <c r="I53" s="149"/>
      <c r="J53" s="150"/>
    </row>
    <row r="54" spans="1:11" ht="24.95" customHeight="1" thickBot="1" x14ac:dyDescent="0.25">
      <c r="A54" s="13"/>
      <c r="B54" s="52" t="s">
        <v>13</v>
      </c>
      <c r="C54" s="53">
        <v>10</v>
      </c>
      <c r="D54" s="57">
        <v>1</v>
      </c>
      <c r="E54" s="57">
        <v>2</v>
      </c>
      <c r="F54" s="57">
        <v>3</v>
      </c>
      <c r="G54" s="58">
        <v>4</v>
      </c>
      <c r="H54" s="59">
        <v>5</v>
      </c>
      <c r="I54" s="59">
        <v>6</v>
      </c>
      <c r="J54" s="60">
        <v>7</v>
      </c>
      <c r="K54" s="31">
        <f>SUM(D57:J57)/2</f>
        <v>0</v>
      </c>
    </row>
    <row r="55" spans="1:11" ht="24.95" customHeight="1" x14ac:dyDescent="0.2">
      <c r="A55" s="13"/>
      <c r="B55" s="136" t="s">
        <v>40</v>
      </c>
      <c r="C55" s="136"/>
      <c r="D55" s="32"/>
      <c r="E55" s="32"/>
      <c r="F55" s="32"/>
      <c r="G55" s="33"/>
      <c r="H55" s="29"/>
      <c r="I55" s="29"/>
      <c r="J55" s="29"/>
    </row>
    <row r="56" spans="1:11" ht="24.95" customHeight="1" thickBot="1" x14ac:dyDescent="0.25">
      <c r="A56" s="13"/>
      <c r="B56" s="136" t="s">
        <v>42</v>
      </c>
      <c r="C56" s="136"/>
      <c r="D56" s="32"/>
      <c r="E56" s="32"/>
      <c r="F56" s="32"/>
      <c r="G56" s="33"/>
      <c r="H56" s="29"/>
      <c r="I56" s="29"/>
      <c r="J56" s="29"/>
    </row>
    <row r="57" spans="1:11" ht="13.5" hidden="1" customHeight="1" thickBot="1" x14ac:dyDescent="0.25">
      <c r="A57" s="13"/>
      <c r="B57" s="138"/>
      <c r="C57" s="138"/>
      <c r="D57" s="39">
        <f>((IF(D55="X",D54,"0")+IF(D56="X",D54,"0")))</f>
        <v>0</v>
      </c>
      <c r="E57" s="39">
        <f t="shared" ref="E57:J57" si="3">((IF(E55="X",E54,"0")+IF(E56="X",E54,"0")))</f>
        <v>0</v>
      </c>
      <c r="F57" s="39">
        <f t="shared" si="3"/>
        <v>0</v>
      </c>
      <c r="G57" s="40">
        <f t="shared" si="3"/>
        <v>0</v>
      </c>
      <c r="H57" s="41">
        <f t="shared" si="3"/>
        <v>0</v>
      </c>
      <c r="I57" s="41">
        <f t="shared" si="3"/>
        <v>0</v>
      </c>
      <c r="J57" s="41">
        <f t="shared" si="3"/>
        <v>0</v>
      </c>
    </row>
    <row r="58" spans="1:11" ht="24.95" customHeight="1" thickBot="1" x14ac:dyDescent="0.25">
      <c r="A58" s="13"/>
      <c r="B58" s="55" t="s">
        <v>14</v>
      </c>
      <c r="C58" s="56">
        <v>10</v>
      </c>
      <c r="D58" s="57">
        <v>1</v>
      </c>
      <c r="E58" s="57">
        <v>2</v>
      </c>
      <c r="F58" s="57">
        <v>3</v>
      </c>
      <c r="G58" s="58">
        <v>4</v>
      </c>
      <c r="H58" s="59">
        <v>5</v>
      </c>
      <c r="I58" s="59">
        <v>6</v>
      </c>
      <c r="J58" s="60">
        <v>7</v>
      </c>
      <c r="K58" s="31">
        <f>SUM(D61:J61)/2</f>
        <v>0</v>
      </c>
    </row>
    <row r="59" spans="1:11" ht="24.95" customHeight="1" x14ac:dyDescent="0.2">
      <c r="A59" s="13"/>
      <c r="B59" s="160" t="s">
        <v>41</v>
      </c>
      <c r="C59" s="160"/>
      <c r="D59" s="36"/>
      <c r="E59" s="36"/>
      <c r="F59" s="36"/>
      <c r="G59" s="54"/>
      <c r="H59" s="30"/>
      <c r="I59" s="30"/>
      <c r="J59" s="30"/>
    </row>
    <row r="60" spans="1:11" ht="24.95" customHeight="1" thickBot="1" x14ac:dyDescent="0.25">
      <c r="A60" s="13"/>
      <c r="B60" s="136" t="s">
        <v>43</v>
      </c>
      <c r="C60" s="136"/>
      <c r="D60" s="32"/>
      <c r="E60" s="32"/>
      <c r="F60" s="32"/>
      <c r="G60" s="33"/>
      <c r="H60" s="29"/>
      <c r="I60" s="29"/>
      <c r="J60" s="29"/>
    </row>
    <row r="61" spans="1:11" ht="13.5" hidden="1" customHeight="1" thickBot="1" x14ac:dyDescent="0.25">
      <c r="A61" s="13"/>
      <c r="B61" s="138"/>
      <c r="C61" s="138"/>
      <c r="D61" s="39">
        <f>((IF(D59="X",D58,"0")+IF(D60="X",D58,"0")))</f>
        <v>0</v>
      </c>
      <c r="E61" s="39">
        <f t="shared" ref="E61:J61" si="4">((IF(E59="X",E58,"0")+IF(E60="X",E58,"0")))</f>
        <v>0</v>
      </c>
      <c r="F61" s="39">
        <f t="shared" si="4"/>
        <v>0</v>
      </c>
      <c r="G61" s="40">
        <f t="shared" si="4"/>
        <v>0</v>
      </c>
      <c r="H61" s="41">
        <f t="shared" si="4"/>
        <v>0</v>
      </c>
      <c r="I61" s="41">
        <f t="shared" si="4"/>
        <v>0</v>
      </c>
      <c r="J61" s="41">
        <f t="shared" si="4"/>
        <v>0</v>
      </c>
    </row>
    <row r="62" spans="1:11" ht="24.95" customHeight="1" thickBot="1" x14ac:dyDescent="0.25">
      <c r="A62" s="13"/>
      <c r="B62" s="55" t="s">
        <v>44</v>
      </c>
      <c r="C62" s="56">
        <v>10</v>
      </c>
      <c r="D62" s="57">
        <v>1</v>
      </c>
      <c r="E62" s="57">
        <v>2</v>
      </c>
      <c r="F62" s="57">
        <v>3</v>
      </c>
      <c r="G62" s="58">
        <v>4</v>
      </c>
      <c r="H62" s="59">
        <v>5</v>
      </c>
      <c r="I62" s="59">
        <v>6</v>
      </c>
      <c r="J62" s="60">
        <v>7</v>
      </c>
      <c r="K62" s="31">
        <f>SUM(D66:J66)/3</f>
        <v>0</v>
      </c>
    </row>
    <row r="63" spans="1:11" ht="24.95" customHeight="1" x14ac:dyDescent="0.2">
      <c r="A63" s="13"/>
      <c r="B63" s="160" t="s">
        <v>45</v>
      </c>
      <c r="C63" s="160"/>
      <c r="D63" s="36"/>
      <c r="E63" s="36"/>
      <c r="F63" s="36"/>
      <c r="G63" s="54"/>
      <c r="H63" s="30"/>
      <c r="I63" s="30"/>
      <c r="J63" s="30"/>
    </row>
    <row r="64" spans="1:11" ht="33" customHeight="1" x14ac:dyDescent="0.2">
      <c r="A64" s="13"/>
      <c r="B64" s="136" t="s">
        <v>52</v>
      </c>
      <c r="C64" s="136"/>
      <c r="D64" s="32"/>
      <c r="E64" s="32"/>
      <c r="F64" s="32"/>
      <c r="G64" s="33"/>
      <c r="H64" s="29"/>
      <c r="I64" s="29"/>
      <c r="J64" s="29"/>
    </row>
    <row r="65" spans="1:11" ht="24.95" customHeight="1" thickBot="1" x14ac:dyDescent="0.25">
      <c r="A65" s="13"/>
      <c r="B65" s="136" t="s">
        <v>71</v>
      </c>
      <c r="C65" s="136"/>
      <c r="D65" s="32"/>
      <c r="E65" s="32"/>
      <c r="F65" s="32"/>
      <c r="G65" s="33"/>
      <c r="H65" s="29"/>
      <c r="I65" s="29"/>
      <c r="J65" s="29"/>
    </row>
    <row r="66" spans="1:11" ht="13.5" hidden="1" thickBot="1" x14ac:dyDescent="0.25">
      <c r="A66" s="13"/>
      <c r="B66" s="138"/>
      <c r="C66" s="138"/>
      <c r="D66" s="39">
        <f>((IF(D63="X",D62,"0")+IF(D64="X",D62,"0")+(IF(D65="X",D62,"0"))))</f>
        <v>0</v>
      </c>
      <c r="E66" s="39">
        <f t="shared" ref="E66:J66" si="5">((IF(E63="X",E62,"0")+IF(E64="X",E62,"0")+(IF(E65="X",E62,"0"))))</f>
        <v>0</v>
      </c>
      <c r="F66" s="39">
        <f t="shared" si="5"/>
        <v>0</v>
      </c>
      <c r="G66" s="40">
        <f t="shared" si="5"/>
        <v>0</v>
      </c>
      <c r="H66" s="41">
        <f t="shared" si="5"/>
        <v>0</v>
      </c>
      <c r="I66" s="41">
        <f t="shared" si="5"/>
        <v>0</v>
      </c>
      <c r="J66" s="41">
        <f t="shared" si="5"/>
        <v>0</v>
      </c>
    </row>
    <row r="67" spans="1:11" s="17" customFormat="1" ht="36" customHeight="1" thickBot="1" x14ac:dyDescent="0.25">
      <c r="B67" s="67" t="s">
        <v>39</v>
      </c>
      <c r="C67" s="82">
        <f>C54+C58+C62</f>
        <v>30</v>
      </c>
      <c r="D67" s="164">
        <f>K54*C54+K58*C58+K62*C62</f>
        <v>0</v>
      </c>
      <c r="E67" s="165"/>
      <c r="F67" s="165"/>
      <c r="G67" s="165"/>
      <c r="H67" s="166">
        <f>D67/(C67*7)</f>
        <v>0</v>
      </c>
      <c r="I67" s="167"/>
      <c r="J67" s="167"/>
      <c r="K67" s="168"/>
    </row>
    <row r="68" spans="1:11" ht="13.5" customHeight="1" thickBot="1" x14ac:dyDescent="0.25">
      <c r="A68" s="14"/>
      <c r="B68" s="38"/>
      <c r="C68" s="38"/>
      <c r="D68" s="38"/>
      <c r="E68" s="38"/>
      <c r="F68" s="38"/>
      <c r="G68" s="38"/>
      <c r="H68" s="38"/>
      <c r="I68" s="38"/>
      <c r="J68" s="38"/>
    </row>
    <row r="69" spans="1:11" s="17" customFormat="1" ht="39" hidden="1" customHeight="1" thickBot="1" x14ac:dyDescent="0.25">
      <c r="C69" s="61"/>
      <c r="D69" s="62"/>
      <c r="E69" s="63"/>
      <c r="F69" s="64"/>
      <c r="G69" s="65"/>
      <c r="H69" s="65"/>
      <c r="I69" s="65"/>
      <c r="J69" s="66"/>
    </row>
    <row r="70" spans="1:11" s="17" customFormat="1" ht="36" customHeight="1" thickBot="1" x14ac:dyDescent="0.25">
      <c r="B70" s="83" t="s">
        <v>67</v>
      </c>
      <c r="C70" s="169">
        <f>H38</f>
        <v>0</v>
      </c>
      <c r="D70" s="170"/>
      <c r="E70" s="171" t="s">
        <v>68</v>
      </c>
      <c r="F70" s="171"/>
      <c r="G70" s="172"/>
      <c r="H70" s="175">
        <f>(C70*H25)+(C71*H53)</f>
        <v>0</v>
      </c>
      <c r="I70" s="176"/>
      <c r="J70" s="176"/>
      <c r="K70" s="177"/>
    </row>
    <row r="71" spans="1:11" s="17" customFormat="1" ht="36.75" customHeight="1" thickBot="1" x14ac:dyDescent="0.25">
      <c r="B71" s="84" t="s">
        <v>47</v>
      </c>
      <c r="C71" s="166">
        <f>H67</f>
        <v>0</v>
      </c>
      <c r="D71" s="168"/>
      <c r="E71" s="173"/>
      <c r="F71" s="173"/>
      <c r="G71" s="174"/>
      <c r="H71" s="178"/>
      <c r="I71" s="179"/>
      <c r="J71" s="179"/>
      <c r="K71" s="180"/>
    </row>
    <row r="72" spans="1:11" ht="13.5" hidden="1" thickBot="1" x14ac:dyDescent="0.25">
      <c r="A72" s="15" t="s">
        <v>15</v>
      </c>
      <c r="B72" s="16"/>
      <c r="C72" s="17"/>
      <c r="D72" s="17"/>
      <c r="E72" s="17"/>
      <c r="F72" s="17"/>
      <c r="G72" s="17"/>
      <c r="H72" s="17"/>
      <c r="I72" s="17"/>
      <c r="J72" s="17"/>
    </row>
    <row r="73" spans="1:11" ht="13.5" thickBot="1" x14ac:dyDescent="0.25">
      <c r="A73" s="15"/>
      <c r="B73" s="154" t="s">
        <v>16</v>
      </c>
      <c r="C73" s="155"/>
      <c r="D73" s="155"/>
      <c r="E73" s="155"/>
      <c r="F73" s="155"/>
      <c r="G73" s="155"/>
      <c r="H73" s="155"/>
      <c r="I73" s="155"/>
      <c r="J73" s="155"/>
      <c r="K73" s="156"/>
    </row>
    <row r="74" spans="1:11" ht="37.5" customHeight="1" x14ac:dyDescent="0.2">
      <c r="A74" t="s">
        <v>17</v>
      </c>
      <c r="B74" s="157" t="s">
        <v>50</v>
      </c>
      <c r="C74" s="158"/>
      <c r="D74" s="158"/>
      <c r="E74" s="158"/>
      <c r="F74" s="158"/>
      <c r="G74" s="158"/>
      <c r="H74" s="158"/>
      <c r="I74" s="158"/>
      <c r="J74" s="158"/>
      <c r="K74" s="159"/>
    </row>
    <row r="75" spans="1:11" x14ac:dyDescent="0.2">
      <c r="A75" s="15" t="s">
        <v>18</v>
      </c>
      <c r="B75" s="68"/>
      <c r="C75" s="38"/>
      <c r="D75" s="38"/>
      <c r="E75" s="38"/>
      <c r="F75" s="38"/>
      <c r="G75" s="38"/>
      <c r="H75" s="38"/>
      <c r="I75" s="38"/>
      <c r="J75" s="38"/>
      <c r="K75" s="69"/>
    </row>
    <row r="76" spans="1:11" x14ac:dyDescent="0.2">
      <c r="A76" s="15" t="s">
        <v>19</v>
      </c>
      <c r="B76" s="68"/>
      <c r="C76" s="38"/>
      <c r="D76" s="38"/>
      <c r="E76" s="38"/>
      <c r="F76" s="38"/>
      <c r="G76" s="38"/>
      <c r="H76" s="38"/>
      <c r="I76" s="38"/>
      <c r="J76" s="38"/>
      <c r="K76" s="69"/>
    </row>
    <row r="77" spans="1:11" x14ac:dyDescent="0.2">
      <c r="A77" s="15" t="s">
        <v>20</v>
      </c>
      <c r="B77" s="68"/>
      <c r="C77" s="38"/>
      <c r="D77" s="38"/>
      <c r="E77" s="38"/>
      <c r="F77" s="38"/>
      <c r="G77" s="38"/>
      <c r="H77" s="38"/>
      <c r="I77" s="38"/>
      <c r="J77" s="38"/>
      <c r="K77" s="69"/>
    </row>
    <row r="78" spans="1:11" x14ac:dyDescent="0.2">
      <c r="A78" s="15" t="s">
        <v>21</v>
      </c>
      <c r="B78" s="68"/>
      <c r="C78" s="38"/>
      <c r="D78" s="38"/>
      <c r="E78" s="38"/>
      <c r="F78" s="38"/>
      <c r="G78" s="38"/>
      <c r="H78" s="38"/>
      <c r="I78" s="38"/>
      <c r="J78" s="38"/>
      <c r="K78" s="69"/>
    </row>
    <row r="79" spans="1:11" x14ac:dyDescent="0.2">
      <c r="A79" s="15" t="s">
        <v>22</v>
      </c>
      <c r="B79" s="68"/>
      <c r="C79" s="38"/>
      <c r="D79" s="38"/>
      <c r="E79" s="38"/>
      <c r="F79" s="38"/>
      <c r="G79" s="38"/>
      <c r="H79" s="38"/>
      <c r="I79" s="38"/>
      <c r="J79" s="38"/>
      <c r="K79" s="69"/>
    </row>
    <row r="80" spans="1:11" ht="13.5" thickBot="1" x14ac:dyDescent="0.25">
      <c r="A80" s="15" t="s">
        <v>23</v>
      </c>
      <c r="B80" s="70"/>
      <c r="C80" s="71"/>
      <c r="D80" s="71"/>
      <c r="E80" s="71"/>
      <c r="F80" s="71"/>
      <c r="G80" s="71"/>
      <c r="H80" s="71"/>
      <c r="I80" s="71"/>
      <c r="J80" s="71"/>
      <c r="K80" s="72"/>
    </row>
    <row r="81" spans="1:12" x14ac:dyDescent="0.2">
      <c r="A81" t="s">
        <v>24</v>
      </c>
    </row>
    <row r="82" spans="1:12" hidden="1" x14ac:dyDescent="0.2"/>
    <row r="83" spans="1:12" hidden="1" x14ac:dyDescent="0.2">
      <c r="B83" s="161" t="s">
        <v>25</v>
      </c>
      <c r="C83" s="162"/>
      <c r="D83" s="162"/>
      <c r="E83" s="162"/>
      <c r="F83" s="162"/>
      <c r="G83" s="162"/>
      <c r="H83" s="162"/>
      <c r="I83" s="162"/>
      <c r="J83" s="162"/>
      <c r="K83" s="163"/>
      <c r="L83" s="12"/>
    </row>
    <row r="84" spans="1:12" ht="13.5" hidden="1" thickBot="1" x14ac:dyDescent="0.25">
      <c r="B84" s="18" t="s">
        <v>26</v>
      </c>
      <c r="C84" s="19" t="e">
        <f>((IF(#REF!="","0",1)*#REF!)+(IF(#REF!="","0",1)*#REF!)+(IF(#REF!="","0",1)*#REF!))</f>
        <v>#REF!</v>
      </c>
      <c r="D84" s="20" t="e">
        <f>((IF(#REF!="","0",2)*#REF!)+(IF(#REF!="","0",2)*#REF!)+(IF(#REF!="","0",2)*#REF!))</f>
        <v>#REF!</v>
      </c>
      <c r="E84" s="20" t="e">
        <f>((IF(#REF!="","0",3)*#REF!)+(IF(#REF!="","0",3)*#REF!)+(IF(#REF!="","0",3)*#REF!))</f>
        <v>#REF!</v>
      </c>
      <c r="F84" s="20" t="e">
        <f>((IF(#REF!="","0",4)*#REF!)+(IF(#REF!="","0",4)*#REF!)+(IF(#REF!="","0",4)*#REF!))</f>
        <v>#REF!</v>
      </c>
      <c r="G84" s="20" t="e">
        <f>((IF(#REF!="","0",5)*#REF!)+(IF(#REF!="","0",5)*#REF!)+(IF(#REF!="","0",5)*#REF!))</f>
        <v>#REF!</v>
      </c>
      <c r="H84" s="20" t="e">
        <f>((IF(#REF!="","0",6)*#REF!)+(IF(#REF!="","0",6)*#REF!)+(IF(#REF!="","0",6)*#REF!))</f>
        <v>#REF!</v>
      </c>
      <c r="I84" s="21" t="e">
        <f>((IF(#REF!="","0",7)*#REF!)+(IF(#REF!="","0",7)*#REF!)+(IF(#REF!="","0",7)*#REF!))</f>
        <v>#REF!</v>
      </c>
      <c r="J84" s="11" t="e">
        <f>SUM(C84:I84)</f>
        <v>#REF!</v>
      </c>
      <c r="K84" s="22" t="e">
        <f>J84/350</f>
        <v>#REF!</v>
      </c>
      <c r="L84" s="23"/>
    </row>
    <row r="85" spans="1:12" ht="13.5" hidden="1" thickBot="1" x14ac:dyDescent="0.25">
      <c r="B85" s="18" t="s">
        <v>27</v>
      </c>
      <c r="C85" s="24" t="e">
        <f>((IF(#REF!="","0",1)*#REF!)+(IF(#REF!="","0",1)*#REF!)+(IF(#REF!="","0",1)*#REF!)+(IF(#REF!="","0",1)*#REF!)+(IF(#REF!="","0",1)*#REF!)+(IF(#REF!="","0",1)*#REF!)+(IF(#REF!="","0",1)*#REF!))</f>
        <v>#REF!</v>
      </c>
      <c r="D85" s="24" t="e">
        <f>((IF(#REF!="","0",2)*#REF!)+(IF(#REF!="","0",2)*#REF!)+(IF(#REF!="","0",2)*#REF!)+(IF(#REF!="","0",2)*#REF!)+(IF(#REF!="","0",2)*#REF!)+(IF(#REF!="","0",2)*#REF!)+(IF(#REF!="","0",2)*#REF!))</f>
        <v>#REF!</v>
      </c>
      <c r="E85" s="24" t="e">
        <f>((IF(#REF!="","0",3)*#REF!)+(IF(#REF!="","0",3)*#REF!)+(IF(#REF!="","0",3)*#REF!)+(IF(#REF!="","0",3)*#REF!)+(IF(#REF!="","0",3)*#REF!)+(IF(#REF!="","0",3)*#REF!)+(IF(#REF!="","0",3)*#REF!))</f>
        <v>#REF!</v>
      </c>
      <c r="F85" s="24" t="e">
        <f>((IF(#REF!="","0",4)*#REF!)+(IF(#REF!="","0",4)*#REF!)+(IF(#REF!="","0",4)*#REF!)+(IF(#REF!="","0",4)*#REF!)+(IF(#REF!="","0",4)*#REF!)+(IF(#REF!="","0",4)*#REF!)+(IF(#REF!="","0",4)*#REF!))</f>
        <v>#REF!</v>
      </c>
      <c r="G85" s="24" t="e">
        <f>((IF(#REF!="","0",5)*#REF!)+(IF(#REF!="","0",5)*#REF!)+(IF(#REF!="","0",5)*#REF!)+(IF(#REF!="","0",5)*#REF!)+(IF(#REF!="","0",5)*#REF!)+(IF(#REF!="","0",5)*#REF!)+(IF(#REF!="","0",5)*#REF!))</f>
        <v>#REF!</v>
      </c>
      <c r="H85" s="24" t="e">
        <f>((IF(#REF!="","0",6)*#REF!)+(IF(#REF!="","0",6)*#REF!)+(IF(#REF!="","0",6)*#REF!)+(IF(#REF!="","0",6)*#REF!)+(IF(#REF!="","0",6)*#REF!)+(IF(#REF!="","0",6)*#REF!)+(IF(#REF!="","0",6)*#REF!))</f>
        <v>#REF!</v>
      </c>
      <c r="I85" s="24" t="e">
        <f>((IF(#REF!="","0",7)*#REF!)+(IF(#REF!="","0",7)*#REF!)+(IF(#REF!="","0",7)*#REF!)+(IF(#REF!="","0",7)*#REF!)+(IF(#REF!="","0",7)*#REF!)+(IF(#REF!="","0",7)*#REF!)+(IF(#REF!="","0",7)*#REF!))</f>
        <v>#REF!</v>
      </c>
      <c r="J85" s="25" t="e">
        <f>SUM(C85:I85)</f>
        <v>#REF!</v>
      </c>
      <c r="K85" s="22" t="e">
        <f>J85/350</f>
        <v>#REF!</v>
      </c>
      <c r="L85" s="23"/>
    </row>
    <row r="86" spans="1:12" ht="13.5" hidden="1" thickBot="1" x14ac:dyDescent="0.25">
      <c r="B86" s="26"/>
      <c r="C86" s="27"/>
      <c r="D86" s="27"/>
      <c r="E86" s="27"/>
      <c r="F86" s="27"/>
      <c r="G86" s="27"/>
      <c r="H86" s="27"/>
      <c r="I86" s="27"/>
      <c r="J86" s="27" t="e">
        <f>SUM(J84:J85)</f>
        <v>#REF!</v>
      </c>
      <c r="K86" s="28" t="e">
        <f>IF(J86&lt;490,0,J86/700)</f>
        <v>#REF!</v>
      </c>
      <c r="L86" s="23"/>
    </row>
  </sheetData>
  <mergeCells count="115">
    <mergeCell ref="B74:K74"/>
    <mergeCell ref="B83:K83"/>
    <mergeCell ref="B66:C66"/>
    <mergeCell ref="D67:G67"/>
    <mergeCell ref="H67:K67"/>
    <mergeCell ref="C70:D70"/>
    <mergeCell ref="E70:G71"/>
    <mergeCell ref="H70:K71"/>
    <mergeCell ref="C71:D71"/>
    <mergeCell ref="B56:C56"/>
    <mergeCell ref="B59:C59"/>
    <mergeCell ref="B60:C60"/>
    <mergeCell ref="B64:C64"/>
    <mergeCell ref="B57:C57"/>
    <mergeCell ref="B61:C61"/>
    <mergeCell ref="B65:C65"/>
    <mergeCell ref="B63:C63"/>
    <mergeCell ref="B73:K73"/>
    <mergeCell ref="C50:F50"/>
    <mergeCell ref="C51:F51"/>
    <mergeCell ref="D53:G53"/>
    <mergeCell ref="H53:J53"/>
    <mergeCell ref="B55:C55"/>
    <mergeCell ref="H38:K38"/>
    <mergeCell ref="B39:K39"/>
    <mergeCell ref="B40:K40"/>
    <mergeCell ref="C47:F47"/>
    <mergeCell ref="H47:J47"/>
    <mergeCell ref="C48:F48"/>
    <mergeCell ref="H48:J49"/>
    <mergeCell ref="C49:F49"/>
    <mergeCell ref="B32:C32"/>
    <mergeCell ref="B33:C33"/>
    <mergeCell ref="B35:C35"/>
    <mergeCell ref="B36:C36"/>
    <mergeCell ref="B37:C37"/>
    <mergeCell ref="D38:G38"/>
    <mergeCell ref="D25:G25"/>
    <mergeCell ref="H25:J25"/>
    <mergeCell ref="B27:C27"/>
    <mergeCell ref="B28:C28"/>
    <mergeCell ref="B29:C29"/>
    <mergeCell ref="B31:C31"/>
    <mergeCell ref="B23:C23"/>
    <mergeCell ref="D23:F23"/>
    <mergeCell ref="G23:H23"/>
    <mergeCell ref="I23:J23"/>
    <mergeCell ref="B24:C24"/>
    <mergeCell ref="D24:F24"/>
    <mergeCell ref="G24:H24"/>
    <mergeCell ref="I24:J24"/>
    <mergeCell ref="B18:C18"/>
    <mergeCell ref="D18:F18"/>
    <mergeCell ref="G18:H18"/>
    <mergeCell ref="I18:J18"/>
    <mergeCell ref="B19:C19"/>
    <mergeCell ref="D19:F19"/>
    <mergeCell ref="G19:H19"/>
    <mergeCell ref="I19:J19"/>
    <mergeCell ref="B20:C20"/>
    <mergeCell ref="D20:F20"/>
    <mergeCell ref="G20:H20"/>
    <mergeCell ref="I20:J20"/>
    <mergeCell ref="B21:C21"/>
    <mergeCell ref="D21:F21"/>
    <mergeCell ref="G21:H21"/>
    <mergeCell ref="I21:J21"/>
    <mergeCell ref="G10:H10"/>
    <mergeCell ref="I10:J10"/>
    <mergeCell ref="G11:H11"/>
    <mergeCell ref="I11:J11"/>
    <mergeCell ref="G8:H8"/>
    <mergeCell ref="I8:J8"/>
    <mergeCell ref="G9:H9"/>
    <mergeCell ref="I9:J9"/>
    <mergeCell ref="B8:F8"/>
    <mergeCell ref="B9:F9"/>
    <mergeCell ref="B10:F10"/>
    <mergeCell ref="B11:F11"/>
    <mergeCell ref="C5:F5"/>
    <mergeCell ref="B6:F6"/>
    <mergeCell ref="G6:H6"/>
    <mergeCell ref="I6:J6"/>
    <mergeCell ref="G7:H7"/>
    <mergeCell ref="I7:J7"/>
    <mergeCell ref="C1:F1"/>
    <mergeCell ref="H1:J1"/>
    <mergeCell ref="C2:F2"/>
    <mergeCell ref="H2:J3"/>
    <mergeCell ref="C3:F3"/>
    <mergeCell ref="C4:F4"/>
    <mergeCell ref="B7:F7"/>
    <mergeCell ref="B22:C22"/>
    <mergeCell ref="D22:F22"/>
    <mergeCell ref="G22:H22"/>
    <mergeCell ref="I22:J22"/>
    <mergeCell ref="G12:H12"/>
    <mergeCell ref="I12:J12"/>
    <mergeCell ref="G13:H13"/>
    <mergeCell ref="I13:J13"/>
    <mergeCell ref="B12:F12"/>
    <mergeCell ref="B13:F13"/>
    <mergeCell ref="B14:F14"/>
    <mergeCell ref="B15:F15"/>
    <mergeCell ref="B16:F16"/>
    <mergeCell ref="G16:H16"/>
    <mergeCell ref="I16:J16"/>
    <mergeCell ref="B17:C17"/>
    <mergeCell ref="D17:F17"/>
    <mergeCell ref="G17:H17"/>
    <mergeCell ref="I17:J17"/>
    <mergeCell ref="G14:H14"/>
    <mergeCell ref="I14:J14"/>
    <mergeCell ref="G15:H15"/>
    <mergeCell ref="I15:J15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&amp;L&amp;"Tahoma,Normale"&amp;11COMUNE DI PORLEZZA (CO)&amp;C&amp;"Tahoma,Grassetto"&amp;11SCHEDA DI VALUTAZIONE DELLA
 PERFORMANCE INDIVIDUALE</oddHeader>
    <oddFooter>&amp;LFirma compilatore:&amp;CFirma interessato:&amp;RData compilazione</oddFooter>
  </headerFooter>
  <rowBreaks count="1" manualBreakCount="1">
    <brk id="46" min="1" max="10" man="1"/>
  </rowBreaks>
  <colBreaks count="1" manualBreakCount="1">
    <brk id="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6"/>
  <sheetViews>
    <sheetView view="pageBreakPreview" topLeftCell="B1" zoomScaleNormal="100" zoomScaleSheetLayoutView="100" zoomScalePageLayoutView="82" workbookViewId="0">
      <selection activeCell="J55" sqref="J55:J56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2" bestFit="1" customWidth="1"/>
  </cols>
  <sheetData>
    <row r="1" spans="2:12" ht="15" customHeight="1" x14ac:dyDescent="0.2">
      <c r="B1" s="85" t="s">
        <v>0</v>
      </c>
      <c r="C1" s="107" t="s">
        <v>48</v>
      </c>
      <c r="D1" s="107"/>
      <c r="E1" s="107"/>
      <c r="F1" s="108"/>
      <c r="G1" s="1"/>
      <c r="H1" s="109" t="s">
        <v>1</v>
      </c>
      <c r="I1" s="110"/>
      <c r="J1" s="110"/>
    </row>
    <row r="2" spans="2:12" ht="15" customHeight="1" x14ac:dyDescent="0.2">
      <c r="B2" s="76" t="s">
        <v>2</v>
      </c>
      <c r="C2" s="111"/>
      <c r="D2" s="111"/>
      <c r="E2" s="111"/>
      <c r="F2" s="112"/>
      <c r="G2" s="3"/>
      <c r="H2" s="113"/>
      <c r="I2" s="114"/>
      <c r="J2" s="115"/>
    </row>
    <row r="3" spans="2:12" ht="15" x14ac:dyDescent="0.2">
      <c r="B3" s="77" t="s">
        <v>3</v>
      </c>
      <c r="C3" s="111" t="s">
        <v>49</v>
      </c>
      <c r="D3" s="111"/>
      <c r="E3" s="111"/>
      <c r="F3" s="112"/>
      <c r="G3" s="4"/>
      <c r="H3" s="116"/>
      <c r="I3" s="117"/>
      <c r="J3" s="118"/>
    </row>
    <row r="4" spans="2:12" ht="15" x14ac:dyDescent="0.2">
      <c r="B4" s="78" t="s">
        <v>4</v>
      </c>
      <c r="C4" s="119" t="s">
        <v>4</v>
      </c>
      <c r="D4" s="119"/>
      <c r="E4" s="119"/>
      <c r="F4" s="120"/>
      <c r="G4" s="5"/>
      <c r="H4" s="5"/>
      <c r="I4" s="5"/>
      <c r="J4" s="6"/>
    </row>
    <row r="5" spans="2:12" ht="15.75" thickBot="1" x14ac:dyDescent="0.25">
      <c r="B5" s="79" t="s">
        <v>5</v>
      </c>
      <c r="C5" s="181" t="s">
        <v>6</v>
      </c>
      <c r="D5" s="181"/>
      <c r="E5" s="181"/>
      <c r="F5" s="182"/>
      <c r="G5" s="7"/>
      <c r="H5" s="7"/>
      <c r="I5" s="7"/>
      <c r="J5" s="7"/>
    </row>
    <row r="6" spans="2:12" ht="20.25" customHeight="1" x14ac:dyDescent="0.2">
      <c r="B6" s="102" t="s">
        <v>66</v>
      </c>
      <c r="C6" s="103"/>
      <c r="D6" s="103"/>
      <c r="E6" s="103"/>
      <c r="F6" s="103"/>
      <c r="G6" s="104" t="s">
        <v>7</v>
      </c>
      <c r="H6" s="105"/>
      <c r="I6" s="104" t="s">
        <v>8</v>
      </c>
      <c r="J6" s="106"/>
    </row>
    <row r="7" spans="2:12" s="8" customFormat="1" ht="12.75" customHeight="1" x14ac:dyDescent="0.2">
      <c r="B7" s="121" t="s">
        <v>70</v>
      </c>
      <c r="C7" s="122"/>
      <c r="D7" s="122"/>
      <c r="E7" s="122"/>
      <c r="F7" s="123"/>
      <c r="G7" s="97"/>
      <c r="H7" s="97"/>
      <c r="I7" s="98"/>
      <c r="J7" s="99"/>
      <c r="L7" s="2"/>
    </row>
    <row r="8" spans="2:12" x14ac:dyDescent="0.2">
      <c r="B8" s="91"/>
      <c r="C8" s="92"/>
      <c r="D8" s="92"/>
      <c r="E8" s="92"/>
      <c r="F8" s="93"/>
      <c r="G8" s="88"/>
      <c r="H8" s="88"/>
      <c r="I8" s="89"/>
      <c r="J8" s="90"/>
    </row>
    <row r="9" spans="2:12" x14ac:dyDescent="0.2">
      <c r="B9" s="91"/>
      <c r="C9" s="92"/>
      <c r="D9" s="92"/>
      <c r="E9" s="92"/>
      <c r="F9" s="93"/>
      <c r="G9" s="88"/>
      <c r="H9" s="88"/>
      <c r="I9" s="89"/>
      <c r="J9" s="90"/>
    </row>
    <row r="10" spans="2:12" x14ac:dyDescent="0.2">
      <c r="B10" s="91"/>
      <c r="C10" s="92"/>
      <c r="D10" s="92"/>
      <c r="E10" s="92"/>
      <c r="F10" s="93"/>
      <c r="G10" s="88"/>
      <c r="H10" s="88"/>
      <c r="I10" s="89"/>
      <c r="J10" s="90"/>
    </row>
    <row r="11" spans="2:12" x14ac:dyDescent="0.2">
      <c r="B11" s="91"/>
      <c r="C11" s="92"/>
      <c r="D11" s="92"/>
      <c r="E11" s="92"/>
      <c r="F11" s="93"/>
      <c r="G11" s="88"/>
      <c r="H11" s="88"/>
      <c r="I11" s="89"/>
      <c r="J11" s="90"/>
    </row>
    <row r="12" spans="2:12" x14ac:dyDescent="0.2">
      <c r="B12" s="91"/>
      <c r="C12" s="92"/>
      <c r="D12" s="92"/>
      <c r="E12" s="92"/>
      <c r="F12" s="93"/>
      <c r="G12" s="88"/>
      <c r="H12" s="88"/>
      <c r="I12" s="89"/>
      <c r="J12" s="90"/>
    </row>
    <row r="13" spans="2:12" x14ac:dyDescent="0.2">
      <c r="B13" s="91"/>
      <c r="C13" s="92"/>
      <c r="D13" s="92"/>
      <c r="E13" s="92"/>
      <c r="F13" s="93"/>
      <c r="G13" s="88"/>
      <c r="H13" s="88"/>
      <c r="I13" s="89"/>
      <c r="J13" s="90"/>
    </row>
    <row r="14" spans="2:12" x14ac:dyDescent="0.2">
      <c r="B14" s="91"/>
      <c r="C14" s="92"/>
      <c r="D14" s="92"/>
      <c r="E14" s="92"/>
      <c r="F14" s="93"/>
      <c r="G14" s="88"/>
      <c r="H14" s="88"/>
      <c r="I14" s="89"/>
      <c r="J14" s="90"/>
    </row>
    <row r="15" spans="2:12" x14ac:dyDescent="0.2">
      <c r="B15" s="91"/>
      <c r="C15" s="92"/>
      <c r="D15" s="92"/>
      <c r="E15" s="92"/>
      <c r="F15" s="93"/>
      <c r="G15" s="88"/>
      <c r="H15" s="88"/>
      <c r="I15" s="89"/>
      <c r="J15" s="90"/>
    </row>
    <row r="16" spans="2:12" x14ac:dyDescent="0.2">
      <c r="B16" s="91"/>
      <c r="C16" s="92"/>
      <c r="D16" s="92"/>
      <c r="E16" s="92"/>
      <c r="F16" s="93"/>
      <c r="G16" s="88"/>
      <c r="H16" s="88"/>
      <c r="I16" s="89"/>
      <c r="J16" s="90"/>
    </row>
    <row r="17" spans="1:12" x14ac:dyDescent="0.2">
      <c r="A17" s="9"/>
      <c r="B17" s="94" t="s">
        <v>69</v>
      </c>
      <c r="C17" s="95"/>
      <c r="D17" s="96" t="s">
        <v>9</v>
      </c>
      <c r="E17" s="96"/>
      <c r="F17" s="96"/>
      <c r="G17" s="97"/>
      <c r="H17" s="97"/>
      <c r="I17" s="98"/>
      <c r="J17" s="99"/>
    </row>
    <row r="18" spans="1:12" x14ac:dyDescent="0.2">
      <c r="A18" s="9"/>
      <c r="B18" s="134"/>
      <c r="C18" s="135"/>
      <c r="D18" s="87"/>
      <c r="E18" s="87"/>
      <c r="F18" s="87"/>
      <c r="G18" s="88"/>
      <c r="H18" s="88"/>
      <c r="I18" s="89"/>
      <c r="J18" s="90"/>
    </row>
    <row r="19" spans="1:12" x14ac:dyDescent="0.2">
      <c r="A19" s="9"/>
      <c r="B19" s="86"/>
      <c r="C19" s="87"/>
      <c r="D19" s="87"/>
      <c r="E19" s="87"/>
      <c r="F19" s="87"/>
      <c r="G19" s="88"/>
      <c r="H19" s="88"/>
      <c r="I19" s="89"/>
      <c r="J19" s="90"/>
    </row>
    <row r="20" spans="1:12" x14ac:dyDescent="0.2">
      <c r="A20" s="9"/>
      <c r="B20" s="86"/>
      <c r="C20" s="87"/>
      <c r="D20" s="87"/>
      <c r="E20" s="87"/>
      <c r="F20" s="87"/>
      <c r="G20" s="88"/>
      <c r="H20" s="88"/>
      <c r="I20" s="89"/>
      <c r="J20" s="90"/>
    </row>
    <row r="21" spans="1:12" x14ac:dyDescent="0.2">
      <c r="A21" s="9"/>
      <c r="B21" s="86"/>
      <c r="C21" s="87"/>
      <c r="D21" s="87"/>
      <c r="E21" s="87"/>
      <c r="F21" s="87"/>
      <c r="G21" s="88"/>
      <c r="H21" s="88"/>
      <c r="I21" s="89"/>
      <c r="J21" s="90"/>
    </row>
    <row r="22" spans="1:12" x14ac:dyDescent="0.2">
      <c r="A22" s="9"/>
      <c r="B22" s="86"/>
      <c r="C22" s="87"/>
      <c r="D22" s="87"/>
      <c r="E22" s="87"/>
      <c r="F22" s="87"/>
      <c r="G22" s="88"/>
      <c r="H22" s="88"/>
      <c r="I22" s="89"/>
      <c r="J22" s="90"/>
    </row>
    <row r="23" spans="1:12" ht="13.5" thickBot="1" x14ac:dyDescent="0.25">
      <c r="A23" s="9"/>
      <c r="B23" s="124"/>
      <c r="C23" s="125"/>
      <c r="D23" s="125"/>
      <c r="E23" s="125"/>
      <c r="F23" s="125"/>
      <c r="G23" s="126"/>
      <c r="H23" s="126"/>
      <c r="I23" s="127"/>
      <c r="J23" s="128"/>
    </row>
    <row r="24" spans="1:12" s="11" customFormat="1" ht="13.5" thickBot="1" x14ac:dyDescent="0.25">
      <c r="A24" s="10"/>
      <c r="B24" s="129"/>
      <c r="C24" s="130"/>
      <c r="D24" s="131"/>
      <c r="E24" s="131"/>
      <c r="F24" s="131"/>
      <c r="G24" s="132"/>
      <c r="H24" s="132"/>
      <c r="I24" s="133"/>
      <c r="J24" s="133"/>
      <c r="L24" s="12"/>
    </row>
    <row r="25" spans="1:12" ht="35.25" customHeight="1" thickBot="1" x14ac:dyDescent="0.25">
      <c r="A25" s="13"/>
      <c r="B25" s="43" t="s">
        <v>29</v>
      </c>
      <c r="C25" s="44" t="s">
        <v>12</v>
      </c>
      <c r="D25" s="141" t="s">
        <v>35</v>
      </c>
      <c r="E25" s="141"/>
      <c r="F25" s="141"/>
      <c r="G25" s="142"/>
      <c r="H25" s="143">
        <v>0.7</v>
      </c>
      <c r="I25" s="144"/>
      <c r="J25" s="145"/>
    </row>
    <row r="26" spans="1:12" ht="35.25" customHeight="1" thickBot="1" x14ac:dyDescent="0.25">
      <c r="A26" s="13"/>
      <c r="B26" s="47" t="s">
        <v>10</v>
      </c>
      <c r="C26" s="48">
        <v>22</v>
      </c>
      <c r="D26" s="49">
        <v>1</v>
      </c>
      <c r="E26" s="49">
        <v>2</v>
      </c>
      <c r="F26" s="49">
        <v>3</v>
      </c>
      <c r="G26" s="50">
        <v>4</v>
      </c>
      <c r="H26" s="51">
        <v>5</v>
      </c>
      <c r="I26" s="51">
        <v>6</v>
      </c>
      <c r="J26" s="51">
        <v>7</v>
      </c>
      <c r="K26" s="42">
        <f>SUM(D29:J29)/2</f>
        <v>0</v>
      </c>
    </row>
    <row r="27" spans="1:12" ht="35.25" customHeight="1" x14ac:dyDescent="0.2">
      <c r="A27" s="13"/>
      <c r="B27" s="136" t="s">
        <v>30</v>
      </c>
      <c r="C27" s="136"/>
      <c r="D27" s="32"/>
      <c r="E27" s="32"/>
      <c r="F27" s="32"/>
      <c r="G27" s="33"/>
      <c r="H27" s="29" t="s">
        <v>28</v>
      </c>
      <c r="I27" s="29"/>
      <c r="J27" s="29"/>
    </row>
    <row r="28" spans="1:12" ht="35.25" customHeight="1" thickBot="1" x14ac:dyDescent="0.25">
      <c r="A28" s="13"/>
      <c r="B28" s="136" t="s">
        <v>31</v>
      </c>
      <c r="C28" s="136"/>
      <c r="D28" s="32"/>
      <c r="E28" s="32"/>
      <c r="F28" s="32"/>
      <c r="G28" s="33"/>
      <c r="H28" s="29"/>
      <c r="I28" s="29"/>
      <c r="J28" s="29"/>
    </row>
    <row r="29" spans="1:12" ht="35.25" hidden="1" customHeight="1" thickBot="1" x14ac:dyDescent="0.25">
      <c r="A29" s="13"/>
      <c r="B29" s="137"/>
      <c r="C29" s="137"/>
      <c r="D29" s="34">
        <f>((IF(D27="X",D26,"0")+(IF(D28="X",D26,"0"))))</f>
        <v>0</v>
      </c>
      <c r="E29" s="34">
        <f t="shared" ref="E29:J29" si="0">((IF(E27="X",E26,"0")+(IF(E28="X",E26,"0"))))</f>
        <v>0</v>
      </c>
      <c r="F29" s="34">
        <f t="shared" si="0"/>
        <v>0</v>
      </c>
      <c r="G29" s="35">
        <f t="shared" si="0"/>
        <v>0</v>
      </c>
      <c r="H29" s="37">
        <f t="shared" si="0"/>
        <v>0</v>
      </c>
      <c r="I29" s="37">
        <f t="shared" si="0"/>
        <v>0</v>
      </c>
      <c r="J29" s="37">
        <f t="shared" si="0"/>
        <v>0</v>
      </c>
    </row>
    <row r="30" spans="1:12" ht="35.25" customHeight="1" thickBot="1" x14ac:dyDescent="0.25">
      <c r="A30" s="13"/>
      <c r="B30" s="45" t="s">
        <v>11</v>
      </c>
      <c r="C30" s="46">
        <v>18</v>
      </c>
      <c r="D30" s="49">
        <v>1</v>
      </c>
      <c r="E30" s="49">
        <v>2</v>
      </c>
      <c r="F30" s="49">
        <v>3</v>
      </c>
      <c r="G30" s="50">
        <v>4</v>
      </c>
      <c r="H30" s="51">
        <v>5</v>
      </c>
      <c r="I30" s="51">
        <v>6</v>
      </c>
      <c r="J30" s="51">
        <v>7</v>
      </c>
      <c r="K30" s="42">
        <f>SUM(D33:J33)/2</f>
        <v>0</v>
      </c>
    </row>
    <row r="31" spans="1:12" ht="35.25" customHeight="1" x14ac:dyDescent="0.2">
      <c r="A31" s="13"/>
      <c r="B31" s="136" t="s">
        <v>32</v>
      </c>
      <c r="C31" s="136"/>
      <c r="D31" s="32"/>
      <c r="E31" s="32"/>
      <c r="F31" s="32"/>
      <c r="G31" s="33"/>
      <c r="H31" s="29"/>
      <c r="I31" s="29"/>
      <c r="J31" s="29"/>
    </row>
    <row r="32" spans="1:12" ht="35.25" customHeight="1" thickBot="1" x14ac:dyDescent="0.25">
      <c r="A32" s="13"/>
      <c r="B32" s="136" t="s">
        <v>33</v>
      </c>
      <c r="C32" s="136"/>
      <c r="D32" s="32"/>
      <c r="E32" s="32"/>
      <c r="F32" s="32"/>
      <c r="G32" s="33"/>
      <c r="H32" s="29"/>
      <c r="I32" s="29"/>
      <c r="J32" s="29"/>
    </row>
    <row r="33" spans="1:11" ht="35.25" hidden="1" customHeight="1" x14ac:dyDescent="0.2">
      <c r="A33" s="13"/>
      <c r="B33" s="137"/>
      <c r="C33" s="137"/>
      <c r="D33" s="34">
        <f>((IF(D31="X",D30,"0")+(IF(D32="X",D30,"0"))))</f>
        <v>0</v>
      </c>
      <c r="E33" s="34">
        <f t="shared" ref="E33" si="1">((IF(E31="X",E30,"0")+(IF(E32="X",E30,"0"))))</f>
        <v>0</v>
      </c>
      <c r="F33" s="34">
        <f t="shared" ref="F33" si="2">((IF(F31="X",F30,"0")+(IF(F32="X",F30,"0"))))</f>
        <v>0</v>
      </c>
      <c r="G33" s="35">
        <f t="shared" ref="G33" si="3">((IF(G31="X",G30,"0")+(IF(G32="X",G30,"0"))))</f>
        <v>0</v>
      </c>
      <c r="H33" s="37">
        <f t="shared" ref="H33" si="4">((IF(H31="X",H30,"0")+(IF(H32="X",H30,"0"))))</f>
        <v>0</v>
      </c>
      <c r="I33" s="37">
        <f t="shared" ref="I33" si="5">((IF(I31="X",I30,"0")+(IF(I32="X",I30,"0"))))</f>
        <v>0</v>
      </c>
      <c r="J33" s="37">
        <f t="shared" ref="J33" si="6">((IF(J31="X",J30,"0")+(IF(J32="X",J30,"0"))))</f>
        <v>0</v>
      </c>
    </row>
    <row r="34" spans="1:11" ht="35.25" customHeight="1" thickBot="1" x14ac:dyDescent="0.25">
      <c r="A34" s="13"/>
      <c r="B34" s="45" t="s">
        <v>34</v>
      </c>
      <c r="C34" s="46">
        <v>30</v>
      </c>
      <c r="D34" s="49">
        <v>1</v>
      </c>
      <c r="E34" s="49">
        <v>2</v>
      </c>
      <c r="F34" s="49">
        <v>3</v>
      </c>
      <c r="G34" s="50">
        <v>4</v>
      </c>
      <c r="H34" s="51">
        <v>5</v>
      </c>
      <c r="I34" s="51">
        <v>6</v>
      </c>
      <c r="J34" s="51">
        <v>7</v>
      </c>
      <c r="K34" s="42">
        <f>SUM(D37:J37)/2</f>
        <v>0</v>
      </c>
    </row>
    <row r="35" spans="1:11" ht="35.25" customHeight="1" x14ac:dyDescent="0.2">
      <c r="A35" s="13"/>
      <c r="B35" s="136" t="s">
        <v>36</v>
      </c>
      <c r="C35" s="136"/>
      <c r="D35" s="32"/>
      <c r="E35" s="32"/>
      <c r="F35" s="32"/>
      <c r="G35" s="33"/>
      <c r="H35" s="29"/>
      <c r="I35" s="29"/>
      <c r="J35" s="29"/>
    </row>
    <row r="36" spans="1:11" ht="35.25" customHeight="1" thickBot="1" x14ac:dyDescent="0.25">
      <c r="A36" s="13"/>
      <c r="B36" s="136" t="s">
        <v>37</v>
      </c>
      <c r="C36" s="136"/>
      <c r="D36" s="32"/>
      <c r="E36" s="32"/>
      <c r="F36" s="32"/>
      <c r="G36" s="33"/>
      <c r="H36" s="29"/>
      <c r="I36" s="29"/>
      <c r="J36" s="29"/>
    </row>
    <row r="37" spans="1:11" ht="35.25" hidden="1" customHeight="1" thickBot="1" x14ac:dyDescent="0.25">
      <c r="A37" s="13"/>
      <c r="B37" s="138"/>
      <c r="C37" s="138"/>
      <c r="D37" s="39">
        <f>((IF(D35="X",D34,"0")+(IF(D36="X",D34,"0"))))</f>
        <v>0</v>
      </c>
      <c r="E37" s="39">
        <f t="shared" ref="E37" si="7">((IF(E35="X",E34,"0")+(IF(E36="X",E34,"0"))))</f>
        <v>0</v>
      </c>
      <c r="F37" s="39">
        <f t="shared" ref="F37" si="8">((IF(F35="X",F34,"0")+(IF(F36="X",F34,"0"))))</f>
        <v>0</v>
      </c>
      <c r="G37" s="40">
        <f t="shared" ref="G37" si="9">((IF(G35="X",G34,"0")+(IF(G36="X",G34,"0"))))</f>
        <v>0</v>
      </c>
      <c r="H37" s="41">
        <f t="shared" ref="H37" si="10">((IF(H35="X",H34,"0")+(IF(H36="X",H34,"0"))))</f>
        <v>0</v>
      </c>
      <c r="I37" s="41">
        <f t="shared" ref="I37" si="11">((IF(I35="X",I34,"0")+(IF(I36="X",I34,"0"))))</f>
        <v>0</v>
      </c>
      <c r="J37" s="41">
        <f t="shared" ref="J37" si="12">((IF(J35="X",J34,"0")+(IF(J36="X",J34,"0"))))</f>
        <v>0</v>
      </c>
    </row>
    <row r="38" spans="1:11" s="17" customFormat="1" ht="45" customHeight="1" thickBot="1" x14ac:dyDescent="0.25">
      <c r="B38" s="73" t="s">
        <v>46</v>
      </c>
      <c r="C38" s="74">
        <f>C34+C30+C26</f>
        <v>70</v>
      </c>
      <c r="D38" s="139">
        <f>(K26*C26)+(K30*C30)+(K34*C34)</f>
        <v>0</v>
      </c>
      <c r="E38" s="140"/>
      <c r="F38" s="140"/>
      <c r="G38" s="140"/>
      <c r="H38" s="151">
        <f>D38/(C38*7)</f>
        <v>0</v>
      </c>
      <c r="I38" s="152"/>
      <c r="J38" s="152"/>
      <c r="K38" s="153"/>
    </row>
    <row r="39" spans="1:11" s="75" customFormat="1" ht="13.5" thickBot="1" x14ac:dyDescent="0.25">
      <c r="B39" s="154" t="s">
        <v>16</v>
      </c>
      <c r="C39" s="155"/>
      <c r="D39" s="155"/>
      <c r="E39" s="155"/>
      <c r="F39" s="155"/>
      <c r="G39" s="155"/>
      <c r="H39" s="155"/>
      <c r="I39" s="155"/>
      <c r="J39" s="155"/>
      <c r="K39" s="156"/>
    </row>
    <row r="40" spans="1:11" s="75" customFormat="1" ht="25.5" customHeight="1" x14ac:dyDescent="0.2">
      <c r="B40" s="157" t="s">
        <v>51</v>
      </c>
      <c r="C40" s="158"/>
      <c r="D40" s="158"/>
      <c r="E40" s="158"/>
      <c r="F40" s="158"/>
      <c r="G40" s="158"/>
      <c r="H40" s="158"/>
      <c r="I40" s="158"/>
      <c r="J40" s="158"/>
      <c r="K40" s="159"/>
    </row>
    <row r="41" spans="1:11" s="75" customFormat="1" x14ac:dyDescent="0.2">
      <c r="B41" s="68"/>
      <c r="C41" s="38"/>
      <c r="D41" s="38"/>
      <c r="E41" s="38"/>
      <c r="F41" s="38"/>
      <c r="G41" s="38"/>
      <c r="H41" s="38"/>
      <c r="I41" s="38"/>
      <c r="J41" s="38"/>
      <c r="K41" s="69"/>
    </row>
    <row r="42" spans="1:11" s="75" customFormat="1" x14ac:dyDescent="0.2">
      <c r="B42" s="68"/>
      <c r="C42" s="38"/>
      <c r="D42" s="38"/>
      <c r="E42" s="38"/>
      <c r="F42" s="38"/>
      <c r="G42" s="38"/>
      <c r="H42" s="38"/>
      <c r="I42" s="38"/>
      <c r="J42" s="38"/>
      <c r="K42" s="69"/>
    </row>
    <row r="43" spans="1:11" s="75" customFormat="1" x14ac:dyDescent="0.2">
      <c r="B43" s="68"/>
      <c r="C43" s="38"/>
      <c r="D43" s="38"/>
      <c r="E43" s="38"/>
      <c r="F43" s="38"/>
      <c r="G43" s="38"/>
      <c r="H43" s="38"/>
      <c r="I43" s="38"/>
      <c r="J43" s="38"/>
      <c r="K43" s="69"/>
    </row>
    <row r="44" spans="1:11" s="75" customFormat="1" x14ac:dyDescent="0.2">
      <c r="B44" s="68"/>
      <c r="C44" s="38"/>
      <c r="D44" s="38"/>
      <c r="E44" s="38"/>
      <c r="F44" s="38"/>
      <c r="G44" s="38"/>
      <c r="H44" s="38"/>
      <c r="I44" s="38"/>
      <c r="J44" s="38"/>
      <c r="K44" s="69"/>
    </row>
    <row r="45" spans="1:11" s="75" customFormat="1" x14ac:dyDescent="0.2">
      <c r="B45" s="68"/>
      <c r="C45" s="38"/>
      <c r="D45" s="38"/>
      <c r="E45" s="38"/>
      <c r="F45" s="38"/>
      <c r="G45" s="38"/>
      <c r="H45" s="38"/>
      <c r="I45" s="38"/>
      <c r="J45" s="38"/>
      <c r="K45" s="69"/>
    </row>
    <row r="46" spans="1:11" s="17" customFormat="1" ht="13.5" thickBot="1" x14ac:dyDescent="0.25">
      <c r="B46" s="70"/>
      <c r="C46" s="71"/>
      <c r="D46" s="71"/>
      <c r="E46" s="71"/>
      <c r="F46" s="71"/>
      <c r="G46" s="71"/>
      <c r="H46" s="71"/>
      <c r="I46" s="71"/>
      <c r="J46" s="71"/>
      <c r="K46" s="72"/>
    </row>
    <row r="47" spans="1:11" s="17" customFormat="1" ht="15" x14ac:dyDescent="0.2">
      <c r="B47" s="85" t="s">
        <v>0</v>
      </c>
      <c r="C47" s="107" t="s">
        <v>48</v>
      </c>
      <c r="D47" s="107"/>
      <c r="E47" s="107"/>
      <c r="F47" s="108"/>
      <c r="G47" s="38"/>
      <c r="H47" s="109" t="s">
        <v>1</v>
      </c>
      <c r="I47" s="110"/>
      <c r="J47" s="110"/>
      <c r="K47" s="11"/>
    </row>
    <row r="48" spans="1:11" s="17" customFormat="1" ht="14.25" x14ac:dyDescent="0.2">
      <c r="B48" s="76" t="s">
        <v>2</v>
      </c>
      <c r="C48" s="111"/>
      <c r="D48" s="111"/>
      <c r="E48" s="111"/>
      <c r="F48" s="112"/>
      <c r="G48" s="38"/>
      <c r="H48" s="113">
        <f>H2</f>
        <v>0</v>
      </c>
      <c r="I48" s="114"/>
      <c r="J48" s="115"/>
      <c r="K48" s="11"/>
    </row>
    <row r="49" spans="1:11" s="17" customFormat="1" ht="14.25" x14ac:dyDescent="0.2">
      <c r="B49" s="77" t="s">
        <v>3</v>
      </c>
      <c r="C49" s="111" t="str">
        <f>C3</f>
        <v>Nome Cognome</v>
      </c>
      <c r="D49" s="111"/>
      <c r="E49" s="111"/>
      <c r="F49" s="112"/>
      <c r="G49" s="38"/>
      <c r="H49" s="116"/>
      <c r="I49" s="117"/>
      <c r="J49" s="118"/>
      <c r="K49" s="11"/>
    </row>
    <row r="50" spans="1:11" s="17" customFormat="1" ht="14.25" x14ac:dyDescent="0.2">
      <c r="B50" s="78" t="s">
        <v>4</v>
      </c>
      <c r="C50" s="119" t="str">
        <f>C4</f>
        <v>Categoria</v>
      </c>
      <c r="D50" s="119"/>
      <c r="E50" s="119"/>
      <c r="F50" s="120"/>
      <c r="G50" s="38"/>
      <c r="H50" s="38"/>
      <c r="I50" s="38"/>
      <c r="J50" s="38"/>
      <c r="K50" s="11"/>
    </row>
    <row r="51" spans="1:11" s="17" customFormat="1" ht="15" thickBot="1" x14ac:dyDescent="0.25">
      <c r="B51" s="79" t="s">
        <v>5</v>
      </c>
      <c r="C51" s="100" t="str">
        <f>C5</f>
        <v>Esecutore  Collaboratore Ammi.vo</v>
      </c>
      <c r="D51" s="100"/>
      <c r="E51" s="100"/>
      <c r="F51" s="101"/>
      <c r="G51" s="38"/>
      <c r="H51" s="38"/>
      <c r="I51" s="38"/>
      <c r="J51" s="38"/>
      <c r="K51" s="11"/>
    </row>
    <row r="52" spans="1:11" s="17" customFormat="1" ht="13.5" thickBot="1" x14ac:dyDescent="0.25">
      <c r="B52" s="68"/>
      <c r="C52" s="38"/>
      <c r="D52" s="38"/>
      <c r="E52" s="38"/>
      <c r="F52" s="38"/>
      <c r="G52" s="38"/>
      <c r="H52" s="38"/>
      <c r="I52" s="38"/>
      <c r="J52" s="38"/>
      <c r="K52" s="11"/>
    </row>
    <row r="53" spans="1:11" ht="42.95" customHeight="1" thickBot="1" x14ac:dyDescent="0.25">
      <c r="A53" s="14"/>
      <c r="B53" s="80" t="s">
        <v>38</v>
      </c>
      <c r="C53" s="81" t="s">
        <v>12</v>
      </c>
      <c r="D53" s="146" t="s">
        <v>35</v>
      </c>
      <c r="E53" s="146"/>
      <c r="F53" s="146"/>
      <c r="G53" s="147"/>
      <c r="H53" s="148">
        <v>0.3</v>
      </c>
      <c r="I53" s="149"/>
      <c r="J53" s="150"/>
    </row>
    <row r="54" spans="1:11" ht="24.95" customHeight="1" thickBot="1" x14ac:dyDescent="0.25">
      <c r="A54" s="13"/>
      <c r="B54" s="52" t="s">
        <v>13</v>
      </c>
      <c r="C54" s="53">
        <v>10</v>
      </c>
      <c r="D54" s="57">
        <v>1</v>
      </c>
      <c r="E54" s="57">
        <v>2</v>
      </c>
      <c r="F54" s="57">
        <v>3</v>
      </c>
      <c r="G54" s="58">
        <v>4</v>
      </c>
      <c r="H54" s="59">
        <v>5</v>
      </c>
      <c r="I54" s="59">
        <v>6</v>
      </c>
      <c r="J54" s="60">
        <v>7</v>
      </c>
      <c r="K54" s="31">
        <f>SUM(D57:J57)/2</f>
        <v>0</v>
      </c>
    </row>
    <row r="55" spans="1:11" ht="24.95" customHeight="1" x14ac:dyDescent="0.2">
      <c r="A55" s="13"/>
      <c r="B55" s="136" t="s">
        <v>58</v>
      </c>
      <c r="C55" s="136"/>
      <c r="D55" s="32"/>
      <c r="E55" s="32"/>
      <c r="F55" s="32"/>
      <c r="G55" s="33"/>
      <c r="H55" s="29"/>
      <c r="I55" s="29"/>
      <c r="J55" s="29"/>
    </row>
    <row r="56" spans="1:11" ht="24.95" customHeight="1" thickBot="1" x14ac:dyDescent="0.25">
      <c r="A56" s="13"/>
      <c r="B56" s="136" t="s">
        <v>42</v>
      </c>
      <c r="C56" s="136"/>
      <c r="D56" s="32"/>
      <c r="E56" s="32"/>
      <c r="F56" s="32"/>
      <c r="G56" s="33"/>
      <c r="H56" s="29"/>
      <c r="I56" s="29"/>
      <c r="J56" s="29"/>
    </row>
    <row r="57" spans="1:11" ht="13.5" hidden="1" customHeight="1" thickBot="1" x14ac:dyDescent="0.25">
      <c r="A57" s="13"/>
      <c r="B57" s="138"/>
      <c r="C57" s="138"/>
      <c r="D57" s="39">
        <f>((IF(D55="X",D54,"0")+IF(D56="X",D54,"0")))</f>
        <v>0</v>
      </c>
      <c r="E57" s="39">
        <f t="shared" ref="E57:J57" si="13">((IF(E55="X",E54,"0")+IF(E56="X",E54,"0")))</f>
        <v>0</v>
      </c>
      <c r="F57" s="39">
        <f t="shared" si="13"/>
        <v>0</v>
      </c>
      <c r="G57" s="40">
        <f t="shared" si="13"/>
        <v>0</v>
      </c>
      <c r="H57" s="41">
        <f t="shared" si="13"/>
        <v>0</v>
      </c>
      <c r="I57" s="41">
        <f t="shared" si="13"/>
        <v>0</v>
      </c>
      <c r="J57" s="41">
        <f t="shared" si="13"/>
        <v>0</v>
      </c>
    </row>
    <row r="58" spans="1:11" ht="24.95" customHeight="1" thickBot="1" x14ac:dyDescent="0.25">
      <c r="A58" s="13"/>
      <c r="B58" s="55" t="s">
        <v>14</v>
      </c>
      <c r="C58" s="56">
        <v>10</v>
      </c>
      <c r="D58" s="57">
        <v>1</v>
      </c>
      <c r="E58" s="57">
        <v>2</v>
      </c>
      <c r="F58" s="57">
        <v>3</v>
      </c>
      <c r="G58" s="58">
        <v>4</v>
      </c>
      <c r="H58" s="59">
        <v>5</v>
      </c>
      <c r="I58" s="59">
        <v>6</v>
      </c>
      <c r="J58" s="60">
        <v>7</v>
      </c>
      <c r="K58" s="31">
        <f>SUM(D61:J61)/2</f>
        <v>0</v>
      </c>
    </row>
    <row r="59" spans="1:11" ht="24.95" customHeight="1" x14ac:dyDescent="0.2">
      <c r="A59" s="13"/>
      <c r="B59" s="160" t="s">
        <v>41</v>
      </c>
      <c r="C59" s="160"/>
      <c r="D59" s="36"/>
      <c r="E59" s="36"/>
      <c r="F59" s="36"/>
      <c r="G59" s="54"/>
      <c r="H59" s="30"/>
      <c r="I59" s="30"/>
      <c r="J59" s="30"/>
    </row>
    <row r="60" spans="1:11" ht="24.95" customHeight="1" thickBot="1" x14ac:dyDescent="0.25">
      <c r="A60" s="13"/>
      <c r="B60" s="136" t="s">
        <v>43</v>
      </c>
      <c r="C60" s="136"/>
      <c r="D60" s="32"/>
      <c r="E60" s="32"/>
      <c r="F60" s="32"/>
      <c r="G60" s="33"/>
      <c r="H60" s="29"/>
      <c r="I60" s="29"/>
      <c r="J60" s="29"/>
    </row>
    <row r="61" spans="1:11" ht="13.5" hidden="1" customHeight="1" thickBot="1" x14ac:dyDescent="0.25">
      <c r="A61" s="13"/>
      <c r="B61" s="138"/>
      <c r="C61" s="138"/>
      <c r="D61" s="39">
        <f>((IF(D59="X",D58,"0")+IF(D60="X",D58,"0")))</f>
        <v>0</v>
      </c>
      <c r="E61" s="39">
        <f t="shared" ref="E61:J61" si="14">((IF(E59="X",E58,"0")+IF(E60="X",E58,"0")))</f>
        <v>0</v>
      </c>
      <c r="F61" s="39">
        <f t="shared" si="14"/>
        <v>0</v>
      </c>
      <c r="G61" s="40">
        <f t="shared" si="14"/>
        <v>0</v>
      </c>
      <c r="H61" s="41">
        <f t="shared" si="14"/>
        <v>0</v>
      </c>
      <c r="I61" s="41">
        <f t="shared" si="14"/>
        <v>0</v>
      </c>
      <c r="J61" s="41">
        <f t="shared" si="14"/>
        <v>0</v>
      </c>
    </row>
    <row r="62" spans="1:11" ht="24.95" customHeight="1" thickBot="1" x14ac:dyDescent="0.25">
      <c r="A62" s="13"/>
      <c r="B62" s="55" t="s">
        <v>44</v>
      </c>
      <c r="C62" s="56">
        <v>10</v>
      </c>
      <c r="D62" s="57">
        <v>1</v>
      </c>
      <c r="E62" s="57">
        <v>2</v>
      </c>
      <c r="F62" s="57">
        <v>3</v>
      </c>
      <c r="G62" s="58">
        <v>4</v>
      </c>
      <c r="H62" s="59">
        <v>5</v>
      </c>
      <c r="I62" s="59">
        <v>6</v>
      </c>
      <c r="J62" s="60">
        <v>7</v>
      </c>
      <c r="K62" s="31">
        <f>SUM(D66:J66)/3</f>
        <v>0</v>
      </c>
    </row>
    <row r="63" spans="1:11" ht="24.95" customHeight="1" x14ac:dyDescent="0.2">
      <c r="A63" s="13"/>
      <c r="B63" s="160" t="s">
        <v>45</v>
      </c>
      <c r="C63" s="160"/>
      <c r="D63" s="36"/>
      <c r="E63" s="36"/>
      <c r="F63" s="36"/>
      <c r="G63" s="54"/>
      <c r="H63" s="30"/>
      <c r="I63" s="30"/>
      <c r="J63" s="30"/>
    </row>
    <row r="64" spans="1:11" ht="33" customHeight="1" x14ac:dyDescent="0.2">
      <c r="A64" s="13"/>
      <c r="B64" s="136" t="s">
        <v>52</v>
      </c>
      <c r="C64" s="136"/>
      <c r="D64" s="32"/>
      <c r="E64" s="32"/>
      <c r="F64" s="32"/>
      <c r="G64" s="33"/>
      <c r="H64" s="29"/>
      <c r="I64" s="29"/>
      <c r="J64" s="29"/>
    </row>
    <row r="65" spans="1:11" ht="24.95" customHeight="1" thickBot="1" x14ac:dyDescent="0.25">
      <c r="A65" s="13"/>
      <c r="B65" s="136" t="s">
        <v>71</v>
      </c>
      <c r="C65" s="136"/>
      <c r="D65" s="32"/>
      <c r="E65" s="32"/>
      <c r="F65" s="32"/>
      <c r="G65" s="33"/>
      <c r="H65" s="29"/>
      <c r="I65" s="29"/>
      <c r="J65" s="29"/>
    </row>
    <row r="66" spans="1:11" ht="13.5" hidden="1" thickBot="1" x14ac:dyDescent="0.25">
      <c r="A66" s="13"/>
      <c r="B66" s="138"/>
      <c r="C66" s="138"/>
      <c r="D66" s="39">
        <f>((IF(D63="X",D62,"0")+IF(D64="X",D62,"0")+(IF(D65="X",D62,"0"))))</f>
        <v>0</v>
      </c>
      <c r="E66" s="39">
        <f t="shared" ref="E66:J66" si="15">((IF(E63="X",E62,"0")+IF(E64="X",E62,"0")+(IF(E65="X",E62,"0"))))</f>
        <v>0</v>
      </c>
      <c r="F66" s="39">
        <f t="shared" si="15"/>
        <v>0</v>
      </c>
      <c r="G66" s="40">
        <f t="shared" si="15"/>
        <v>0</v>
      </c>
      <c r="H66" s="41">
        <f t="shared" si="15"/>
        <v>0</v>
      </c>
      <c r="I66" s="41">
        <f t="shared" si="15"/>
        <v>0</v>
      </c>
      <c r="J66" s="41">
        <f t="shared" si="15"/>
        <v>0</v>
      </c>
    </row>
    <row r="67" spans="1:11" s="17" customFormat="1" ht="36" customHeight="1" thickBot="1" x14ac:dyDescent="0.25">
      <c r="B67" s="67" t="s">
        <v>39</v>
      </c>
      <c r="C67" s="82">
        <f>C54+C58+C62</f>
        <v>30</v>
      </c>
      <c r="D67" s="164">
        <f>K54*C54+K58*C58+K62*C62</f>
        <v>0</v>
      </c>
      <c r="E67" s="165"/>
      <c r="F67" s="165"/>
      <c r="G67" s="165"/>
      <c r="H67" s="166">
        <f>D67/(C67*7)</f>
        <v>0</v>
      </c>
      <c r="I67" s="167"/>
      <c r="J67" s="167"/>
      <c r="K67" s="168"/>
    </row>
    <row r="68" spans="1:11" ht="13.5" customHeight="1" thickBot="1" x14ac:dyDescent="0.25">
      <c r="A68" s="14"/>
      <c r="B68" s="38"/>
      <c r="C68" s="38"/>
      <c r="D68" s="38"/>
      <c r="E68" s="38"/>
      <c r="F68" s="38"/>
      <c r="G68" s="38"/>
      <c r="H68" s="38"/>
      <c r="I68" s="38"/>
      <c r="J68" s="38"/>
    </row>
    <row r="69" spans="1:11" s="17" customFormat="1" ht="39" hidden="1" customHeight="1" thickBot="1" x14ac:dyDescent="0.25">
      <c r="C69" s="61"/>
      <c r="D69" s="62"/>
      <c r="E69" s="63"/>
      <c r="F69" s="64"/>
      <c r="G69" s="65"/>
      <c r="H69" s="65"/>
      <c r="I69" s="65"/>
      <c r="J69" s="66"/>
    </row>
    <row r="70" spans="1:11" s="17" customFormat="1" ht="36" customHeight="1" thickBot="1" x14ac:dyDescent="0.25">
      <c r="B70" s="83" t="s">
        <v>67</v>
      </c>
      <c r="C70" s="169">
        <f>H38</f>
        <v>0</v>
      </c>
      <c r="D70" s="170"/>
      <c r="E70" s="171" t="s">
        <v>68</v>
      </c>
      <c r="F70" s="171"/>
      <c r="G70" s="172"/>
      <c r="H70" s="175">
        <f>(C70*H25)+(C71*H53)</f>
        <v>0</v>
      </c>
      <c r="I70" s="176"/>
      <c r="J70" s="176"/>
      <c r="K70" s="177"/>
    </row>
    <row r="71" spans="1:11" s="17" customFormat="1" ht="36.75" customHeight="1" thickBot="1" x14ac:dyDescent="0.25">
      <c r="B71" s="84" t="s">
        <v>47</v>
      </c>
      <c r="C71" s="166">
        <f>H67</f>
        <v>0</v>
      </c>
      <c r="D71" s="168"/>
      <c r="E71" s="173"/>
      <c r="F71" s="173"/>
      <c r="G71" s="174"/>
      <c r="H71" s="178"/>
      <c r="I71" s="179"/>
      <c r="J71" s="179"/>
      <c r="K71" s="180"/>
    </row>
    <row r="72" spans="1:11" ht="13.5" hidden="1" thickBot="1" x14ac:dyDescent="0.25">
      <c r="A72" s="15" t="s">
        <v>15</v>
      </c>
      <c r="B72" s="16"/>
      <c r="C72" s="17"/>
      <c r="D72" s="17"/>
      <c r="E72" s="17"/>
      <c r="F72" s="17"/>
      <c r="G72" s="17"/>
      <c r="H72" s="17"/>
      <c r="I72" s="17"/>
      <c r="J72" s="17"/>
    </row>
    <row r="73" spans="1:11" ht="13.5" thickBot="1" x14ac:dyDescent="0.25">
      <c r="A73" s="15"/>
      <c r="B73" s="154" t="s">
        <v>16</v>
      </c>
      <c r="C73" s="155"/>
      <c r="D73" s="155"/>
      <c r="E73" s="155"/>
      <c r="F73" s="155"/>
      <c r="G73" s="155"/>
      <c r="H73" s="155"/>
      <c r="I73" s="155"/>
      <c r="J73" s="155"/>
      <c r="K73" s="156"/>
    </row>
    <row r="74" spans="1:11" ht="37.5" customHeight="1" x14ac:dyDescent="0.2">
      <c r="A74" t="s">
        <v>17</v>
      </c>
      <c r="B74" s="157" t="s">
        <v>50</v>
      </c>
      <c r="C74" s="158"/>
      <c r="D74" s="158"/>
      <c r="E74" s="158"/>
      <c r="F74" s="158"/>
      <c r="G74" s="158"/>
      <c r="H74" s="158"/>
      <c r="I74" s="158"/>
      <c r="J74" s="158"/>
      <c r="K74" s="159"/>
    </row>
    <row r="75" spans="1:11" x14ac:dyDescent="0.2">
      <c r="A75" s="15" t="s">
        <v>18</v>
      </c>
      <c r="B75" s="68"/>
      <c r="C75" s="38"/>
      <c r="D75" s="38"/>
      <c r="E75" s="38"/>
      <c r="F75" s="38"/>
      <c r="G75" s="38"/>
      <c r="H75" s="38"/>
      <c r="I75" s="38"/>
      <c r="J75" s="38"/>
      <c r="K75" s="69"/>
    </row>
    <row r="76" spans="1:11" x14ac:dyDescent="0.2">
      <c r="A76" s="15" t="s">
        <v>19</v>
      </c>
      <c r="B76" s="68"/>
      <c r="C76" s="38"/>
      <c r="D76" s="38"/>
      <c r="E76" s="38"/>
      <c r="F76" s="38"/>
      <c r="G76" s="38"/>
      <c r="H76" s="38"/>
      <c r="I76" s="38"/>
      <c r="J76" s="38"/>
      <c r="K76" s="69"/>
    </row>
    <row r="77" spans="1:11" x14ac:dyDescent="0.2">
      <c r="A77" s="15" t="s">
        <v>20</v>
      </c>
      <c r="B77" s="68"/>
      <c r="C77" s="38"/>
      <c r="D77" s="38"/>
      <c r="E77" s="38"/>
      <c r="F77" s="38"/>
      <c r="G77" s="38"/>
      <c r="H77" s="38"/>
      <c r="I77" s="38"/>
      <c r="J77" s="38"/>
      <c r="K77" s="69"/>
    </row>
    <row r="78" spans="1:11" x14ac:dyDescent="0.2">
      <c r="A78" s="15" t="s">
        <v>21</v>
      </c>
      <c r="B78" s="68"/>
      <c r="C78" s="38"/>
      <c r="D78" s="38"/>
      <c r="E78" s="38"/>
      <c r="F78" s="38"/>
      <c r="G78" s="38"/>
      <c r="H78" s="38"/>
      <c r="I78" s="38"/>
      <c r="J78" s="38"/>
      <c r="K78" s="69"/>
    </row>
    <row r="79" spans="1:11" x14ac:dyDescent="0.2">
      <c r="A79" s="15" t="s">
        <v>22</v>
      </c>
      <c r="B79" s="68"/>
      <c r="C79" s="38"/>
      <c r="D79" s="38"/>
      <c r="E79" s="38"/>
      <c r="F79" s="38"/>
      <c r="G79" s="38"/>
      <c r="H79" s="38"/>
      <c r="I79" s="38"/>
      <c r="J79" s="38"/>
      <c r="K79" s="69"/>
    </row>
    <row r="80" spans="1:11" ht="13.5" thickBot="1" x14ac:dyDescent="0.25">
      <c r="A80" s="15" t="s">
        <v>23</v>
      </c>
      <c r="B80" s="70"/>
      <c r="C80" s="71"/>
      <c r="D80" s="71"/>
      <c r="E80" s="71"/>
      <c r="F80" s="71"/>
      <c r="G80" s="71"/>
      <c r="H80" s="71"/>
      <c r="I80" s="71"/>
      <c r="J80" s="71"/>
      <c r="K80" s="72"/>
    </row>
    <row r="81" spans="1:12" x14ac:dyDescent="0.2">
      <c r="A81" t="s">
        <v>24</v>
      </c>
    </row>
    <row r="82" spans="1:12" hidden="1" x14ac:dyDescent="0.2"/>
    <row r="83" spans="1:12" hidden="1" x14ac:dyDescent="0.2">
      <c r="B83" s="161" t="s">
        <v>25</v>
      </c>
      <c r="C83" s="162"/>
      <c r="D83" s="162"/>
      <c r="E83" s="162"/>
      <c r="F83" s="162"/>
      <c r="G83" s="162"/>
      <c r="H83" s="162"/>
      <c r="I83" s="162"/>
      <c r="J83" s="162"/>
      <c r="K83" s="163"/>
      <c r="L83" s="12"/>
    </row>
    <row r="84" spans="1:12" ht="13.5" hidden="1" thickBot="1" x14ac:dyDescent="0.25">
      <c r="B84" s="18" t="s">
        <v>26</v>
      </c>
      <c r="C84" s="19" t="e">
        <f>((IF(#REF!="","0",1)*#REF!)+(IF(#REF!="","0",1)*#REF!)+(IF(#REF!="","0",1)*#REF!))</f>
        <v>#REF!</v>
      </c>
      <c r="D84" s="20" t="e">
        <f>((IF(#REF!="","0",2)*#REF!)+(IF(#REF!="","0",2)*#REF!)+(IF(#REF!="","0",2)*#REF!))</f>
        <v>#REF!</v>
      </c>
      <c r="E84" s="20" t="e">
        <f>((IF(#REF!="","0",3)*#REF!)+(IF(#REF!="","0",3)*#REF!)+(IF(#REF!="","0",3)*#REF!))</f>
        <v>#REF!</v>
      </c>
      <c r="F84" s="20" t="e">
        <f>((IF(#REF!="","0",4)*#REF!)+(IF(#REF!="","0",4)*#REF!)+(IF(#REF!="","0",4)*#REF!))</f>
        <v>#REF!</v>
      </c>
      <c r="G84" s="20" t="e">
        <f>((IF(#REF!="","0",5)*#REF!)+(IF(#REF!="","0",5)*#REF!)+(IF(#REF!="","0",5)*#REF!))</f>
        <v>#REF!</v>
      </c>
      <c r="H84" s="20" t="e">
        <f>((IF(#REF!="","0",6)*#REF!)+(IF(#REF!="","0",6)*#REF!)+(IF(#REF!="","0",6)*#REF!))</f>
        <v>#REF!</v>
      </c>
      <c r="I84" s="21" t="e">
        <f>((IF(#REF!="","0",7)*#REF!)+(IF(#REF!="","0",7)*#REF!)+(IF(#REF!="","0",7)*#REF!))</f>
        <v>#REF!</v>
      </c>
      <c r="J84" s="11" t="e">
        <f>SUM(C84:I84)</f>
        <v>#REF!</v>
      </c>
      <c r="K84" s="22" t="e">
        <f>J84/350</f>
        <v>#REF!</v>
      </c>
      <c r="L84" s="23"/>
    </row>
    <row r="85" spans="1:12" ht="13.5" hidden="1" thickBot="1" x14ac:dyDescent="0.25">
      <c r="B85" s="18" t="s">
        <v>27</v>
      </c>
      <c r="C85" s="24" t="e">
        <f>((IF(#REF!="","0",1)*#REF!)+(IF(#REF!="","0",1)*#REF!)+(IF(#REF!="","0",1)*#REF!)+(IF(#REF!="","0",1)*#REF!)+(IF(#REF!="","0",1)*#REF!)+(IF(#REF!="","0",1)*#REF!)+(IF(#REF!="","0",1)*#REF!))</f>
        <v>#REF!</v>
      </c>
      <c r="D85" s="24" t="e">
        <f>((IF(#REF!="","0",2)*#REF!)+(IF(#REF!="","0",2)*#REF!)+(IF(#REF!="","0",2)*#REF!)+(IF(#REF!="","0",2)*#REF!)+(IF(#REF!="","0",2)*#REF!)+(IF(#REF!="","0",2)*#REF!)+(IF(#REF!="","0",2)*#REF!))</f>
        <v>#REF!</v>
      </c>
      <c r="E85" s="24" t="e">
        <f>((IF(#REF!="","0",3)*#REF!)+(IF(#REF!="","0",3)*#REF!)+(IF(#REF!="","0",3)*#REF!)+(IF(#REF!="","0",3)*#REF!)+(IF(#REF!="","0",3)*#REF!)+(IF(#REF!="","0",3)*#REF!)+(IF(#REF!="","0",3)*#REF!))</f>
        <v>#REF!</v>
      </c>
      <c r="F85" s="24" t="e">
        <f>((IF(#REF!="","0",4)*#REF!)+(IF(#REF!="","0",4)*#REF!)+(IF(#REF!="","0",4)*#REF!)+(IF(#REF!="","0",4)*#REF!)+(IF(#REF!="","0",4)*#REF!)+(IF(#REF!="","0",4)*#REF!)+(IF(#REF!="","0",4)*#REF!))</f>
        <v>#REF!</v>
      </c>
      <c r="G85" s="24" t="e">
        <f>((IF(#REF!="","0",5)*#REF!)+(IF(#REF!="","0",5)*#REF!)+(IF(#REF!="","0",5)*#REF!)+(IF(#REF!="","0",5)*#REF!)+(IF(#REF!="","0",5)*#REF!)+(IF(#REF!="","0",5)*#REF!)+(IF(#REF!="","0",5)*#REF!))</f>
        <v>#REF!</v>
      </c>
      <c r="H85" s="24" t="e">
        <f>((IF(#REF!="","0",6)*#REF!)+(IF(#REF!="","0",6)*#REF!)+(IF(#REF!="","0",6)*#REF!)+(IF(#REF!="","0",6)*#REF!)+(IF(#REF!="","0",6)*#REF!)+(IF(#REF!="","0",6)*#REF!)+(IF(#REF!="","0",6)*#REF!))</f>
        <v>#REF!</v>
      </c>
      <c r="I85" s="24" t="e">
        <f>((IF(#REF!="","0",7)*#REF!)+(IF(#REF!="","0",7)*#REF!)+(IF(#REF!="","0",7)*#REF!)+(IF(#REF!="","0",7)*#REF!)+(IF(#REF!="","0",7)*#REF!)+(IF(#REF!="","0",7)*#REF!)+(IF(#REF!="","0",7)*#REF!))</f>
        <v>#REF!</v>
      </c>
      <c r="J85" s="25" t="e">
        <f>SUM(C85:I85)</f>
        <v>#REF!</v>
      </c>
      <c r="K85" s="22" t="e">
        <f>J85/350</f>
        <v>#REF!</v>
      </c>
      <c r="L85" s="23"/>
    </row>
    <row r="86" spans="1:12" ht="13.5" hidden="1" thickBot="1" x14ac:dyDescent="0.25">
      <c r="B86" s="26"/>
      <c r="C86" s="27"/>
      <c r="D86" s="27"/>
      <c r="E86" s="27"/>
      <c r="F86" s="27"/>
      <c r="G86" s="27"/>
      <c r="H86" s="27"/>
      <c r="I86" s="27"/>
      <c r="J86" s="27" t="e">
        <f>SUM(J84:J85)</f>
        <v>#REF!</v>
      </c>
      <c r="K86" s="28" t="e">
        <f>IF(J86&lt;490,0,J86/700)</f>
        <v>#REF!</v>
      </c>
      <c r="L86" s="23"/>
    </row>
  </sheetData>
  <mergeCells count="115">
    <mergeCell ref="G9:H9"/>
    <mergeCell ref="I9:J9"/>
    <mergeCell ref="G10:H10"/>
    <mergeCell ref="I10:J10"/>
    <mergeCell ref="G11:H11"/>
    <mergeCell ref="I11:J11"/>
    <mergeCell ref="B17:C17"/>
    <mergeCell ref="D17:F17"/>
    <mergeCell ref="B74:K74"/>
    <mergeCell ref="B73:K73"/>
    <mergeCell ref="B66:C66"/>
    <mergeCell ref="D67:G67"/>
    <mergeCell ref="H67:K67"/>
    <mergeCell ref="B65:C65"/>
    <mergeCell ref="B64:C64"/>
    <mergeCell ref="B63:C63"/>
    <mergeCell ref="C50:F50"/>
    <mergeCell ref="C51:F51"/>
    <mergeCell ref="B57:C57"/>
    <mergeCell ref="B61:C61"/>
    <mergeCell ref="C1:F1"/>
    <mergeCell ref="H1:J1"/>
    <mergeCell ref="C2:F2"/>
    <mergeCell ref="C3:F3"/>
    <mergeCell ref="C4:F4"/>
    <mergeCell ref="C5:F5"/>
    <mergeCell ref="B6:F6"/>
    <mergeCell ref="G6:H6"/>
    <mergeCell ref="I6:J6"/>
    <mergeCell ref="G7:H7"/>
    <mergeCell ref="I7:J7"/>
    <mergeCell ref="G8:H8"/>
    <mergeCell ref="I8:J8"/>
    <mergeCell ref="D53:G53"/>
    <mergeCell ref="H53:J53"/>
    <mergeCell ref="B55:C55"/>
    <mergeCell ref="B56:C56"/>
    <mergeCell ref="B59:C59"/>
    <mergeCell ref="B60:C60"/>
    <mergeCell ref="H47:J47"/>
    <mergeCell ref="G17:H17"/>
    <mergeCell ref="I17:J17"/>
    <mergeCell ref="B18:C18"/>
    <mergeCell ref="D18:F18"/>
    <mergeCell ref="G18:H18"/>
    <mergeCell ref="I18:J18"/>
    <mergeCell ref="B19:C19"/>
    <mergeCell ref="D19:F19"/>
    <mergeCell ref="G19:H19"/>
    <mergeCell ref="I19:J19"/>
    <mergeCell ref="B20:C20"/>
    <mergeCell ref="D20:F20"/>
    <mergeCell ref="G20:H20"/>
    <mergeCell ref="I20:J20"/>
    <mergeCell ref="B21:C21"/>
    <mergeCell ref="D21:F21"/>
    <mergeCell ref="C47:F47"/>
    <mergeCell ref="C48:F48"/>
    <mergeCell ref="C49:F49"/>
    <mergeCell ref="B40:K40"/>
    <mergeCell ref="D38:G38"/>
    <mergeCell ref="H38:K38"/>
    <mergeCell ref="B32:C32"/>
    <mergeCell ref="B33:C33"/>
    <mergeCell ref="B24:C24"/>
    <mergeCell ref="D24:F24"/>
    <mergeCell ref="G24:H24"/>
    <mergeCell ref="I24:J24"/>
    <mergeCell ref="B39:K39"/>
    <mergeCell ref="B27:C27"/>
    <mergeCell ref="H48:J49"/>
    <mergeCell ref="B83:K83"/>
    <mergeCell ref="D25:G25"/>
    <mergeCell ref="H2:J3"/>
    <mergeCell ref="B28:C28"/>
    <mergeCell ref="B29:C29"/>
    <mergeCell ref="H25:J25"/>
    <mergeCell ref="B35:C35"/>
    <mergeCell ref="B36:C36"/>
    <mergeCell ref="B37:C37"/>
    <mergeCell ref="B31:C31"/>
    <mergeCell ref="H70:K71"/>
    <mergeCell ref="E70:G71"/>
    <mergeCell ref="C70:D70"/>
    <mergeCell ref="C71:D71"/>
    <mergeCell ref="B23:C23"/>
    <mergeCell ref="D23:F23"/>
    <mergeCell ref="G23:H23"/>
    <mergeCell ref="I23:J23"/>
    <mergeCell ref="G21:H21"/>
    <mergeCell ref="I21:J21"/>
    <mergeCell ref="B22:C22"/>
    <mergeCell ref="D22:F22"/>
    <mergeCell ref="G22:H22"/>
    <mergeCell ref="I22:J22"/>
    <mergeCell ref="G12:H12"/>
    <mergeCell ref="I12:J12"/>
    <mergeCell ref="G13:H13"/>
    <mergeCell ref="I13:J13"/>
    <mergeCell ref="B16:F16"/>
    <mergeCell ref="G14:H14"/>
    <mergeCell ref="I14:J14"/>
    <mergeCell ref="G15:H15"/>
    <mergeCell ref="I15:J15"/>
    <mergeCell ref="G16:H16"/>
    <mergeCell ref="I16:J16"/>
    <mergeCell ref="B8:F8"/>
    <mergeCell ref="B7:F7"/>
    <mergeCell ref="B9:F9"/>
    <mergeCell ref="B10:F10"/>
    <mergeCell ref="B11:F11"/>
    <mergeCell ref="B12:F12"/>
    <mergeCell ref="B13:F13"/>
    <mergeCell ref="B14:F14"/>
    <mergeCell ref="B15:F15"/>
  </mergeCells>
  <phoneticPr fontId="12" type="noConversion"/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&amp;L&amp;"Tahoma,Normale"&amp;11COMUNE DI PORLEZZA (CO)&amp;C&amp;"Tahoma,Grassetto"&amp;11SCHEDA DI VALUTAZIONE DELLA
 PERFORMANCE INDIVIDUALE</oddHeader>
    <oddFooter>&amp;LFirma compilatore:&amp;CFirma interessato:&amp;RData compilazione</oddFooter>
  </headerFooter>
  <rowBreaks count="1" manualBreakCount="1">
    <brk id="46" min="1" max="10" man="1"/>
  </rowBreaks>
  <colBreaks count="1" manualBreakCount="1">
    <brk id="1" max="1048575" man="1"/>
  </colBreaks>
  <legacy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6"/>
  <sheetViews>
    <sheetView view="pageBreakPreview" topLeftCell="B1" zoomScaleNormal="100" zoomScaleSheetLayoutView="100" zoomScalePageLayoutView="82" workbookViewId="0">
      <selection activeCell="J55" sqref="J55:J56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2" bestFit="1" customWidth="1"/>
  </cols>
  <sheetData>
    <row r="1" spans="2:12" ht="15" customHeight="1" x14ac:dyDescent="0.2">
      <c r="B1" s="85" t="s">
        <v>0</v>
      </c>
      <c r="C1" s="107" t="s">
        <v>48</v>
      </c>
      <c r="D1" s="107"/>
      <c r="E1" s="107"/>
      <c r="F1" s="108"/>
      <c r="G1" s="1"/>
      <c r="H1" s="109" t="s">
        <v>1</v>
      </c>
      <c r="I1" s="110"/>
      <c r="J1" s="110"/>
    </row>
    <row r="2" spans="2:12" ht="15" customHeight="1" x14ac:dyDescent="0.2">
      <c r="B2" s="76" t="s">
        <v>2</v>
      </c>
      <c r="C2" s="111"/>
      <c r="D2" s="111"/>
      <c r="E2" s="111"/>
      <c r="F2" s="112"/>
      <c r="G2" s="3"/>
      <c r="H2" s="113"/>
      <c r="I2" s="114"/>
      <c r="J2" s="115"/>
    </row>
    <row r="3" spans="2:12" ht="15" x14ac:dyDescent="0.2">
      <c r="B3" s="77" t="s">
        <v>3</v>
      </c>
      <c r="C3" s="111" t="s">
        <v>49</v>
      </c>
      <c r="D3" s="111"/>
      <c r="E3" s="111"/>
      <c r="F3" s="112"/>
      <c r="G3" s="4"/>
      <c r="H3" s="116"/>
      <c r="I3" s="117"/>
      <c r="J3" s="118"/>
    </row>
    <row r="4" spans="2:12" ht="15" x14ac:dyDescent="0.2">
      <c r="B4" s="78" t="s">
        <v>4</v>
      </c>
      <c r="C4" s="119" t="s">
        <v>4</v>
      </c>
      <c r="D4" s="119"/>
      <c r="E4" s="119"/>
      <c r="F4" s="120"/>
      <c r="G4" s="5"/>
      <c r="H4" s="5"/>
      <c r="I4" s="5"/>
      <c r="J4" s="6"/>
    </row>
    <row r="5" spans="2:12" ht="15.75" thickBot="1" x14ac:dyDescent="0.25">
      <c r="B5" s="79" t="s">
        <v>5</v>
      </c>
      <c r="C5" s="100" t="s">
        <v>53</v>
      </c>
      <c r="D5" s="100"/>
      <c r="E5" s="100"/>
      <c r="F5" s="101"/>
      <c r="G5" s="7"/>
      <c r="H5" s="7"/>
      <c r="I5" s="7"/>
      <c r="J5" s="7"/>
    </row>
    <row r="6" spans="2:12" ht="20.25" customHeight="1" x14ac:dyDescent="0.2">
      <c r="B6" s="102" t="s">
        <v>66</v>
      </c>
      <c r="C6" s="103"/>
      <c r="D6" s="103"/>
      <c r="E6" s="103"/>
      <c r="F6" s="103"/>
      <c r="G6" s="104" t="s">
        <v>7</v>
      </c>
      <c r="H6" s="105"/>
      <c r="I6" s="104" t="s">
        <v>8</v>
      </c>
      <c r="J6" s="106"/>
    </row>
    <row r="7" spans="2:12" s="8" customFormat="1" ht="12.75" customHeight="1" x14ac:dyDescent="0.2">
      <c r="B7" s="121" t="s">
        <v>70</v>
      </c>
      <c r="C7" s="122"/>
      <c r="D7" s="122"/>
      <c r="E7" s="122"/>
      <c r="F7" s="123"/>
      <c r="G7" s="97"/>
      <c r="H7" s="97"/>
      <c r="I7" s="98"/>
      <c r="J7" s="99"/>
      <c r="L7" s="2"/>
    </row>
    <row r="8" spans="2:12" x14ac:dyDescent="0.2">
      <c r="B8" s="91"/>
      <c r="C8" s="92"/>
      <c r="D8" s="92"/>
      <c r="E8" s="92"/>
      <c r="F8" s="93"/>
      <c r="G8" s="88"/>
      <c r="H8" s="88"/>
      <c r="I8" s="89"/>
      <c r="J8" s="90"/>
    </row>
    <row r="9" spans="2:12" x14ac:dyDescent="0.2">
      <c r="B9" s="91"/>
      <c r="C9" s="92"/>
      <c r="D9" s="92"/>
      <c r="E9" s="92"/>
      <c r="F9" s="93"/>
      <c r="G9" s="88"/>
      <c r="H9" s="88"/>
      <c r="I9" s="89"/>
      <c r="J9" s="90"/>
    </row>
    <row r="10" spans="2:12" x14ac:dyDescent="0.2">
      <c r="B10" s="91"/>
      <c r="C10" s="92"/>
      <c r="D10" s="92"/>
      <c r="E10" s="92"/>
      <c r="F10" s="93"/>
      <c r="G10" s="88"/>
      <c r="H10" s="88"/>
      <c r="I10" s="89"/>
      <c r="J10" s="90"/>
    </row>
    <row r="11" spans="2:12" x14ac:dyDescent="0.2">
      <c r="B11" s="91"/>
      <c r="C11" s="92"/>
      <c r="D11" s="92"/>
      <c r="E11" s="92"/>
      <c r="F11" s="93"/>
      <c r="G11" s="88"/>
      <c r="H11" s="88"/>
      <c r="I11" s="89"/>
      <c r="J11" s="90"/>
    </row>
    <row r="12" spans="2:12" x14ac:dyDescent="0.2">
      <c r="B12" s="91"/>
      <c r="C12" s="92"/>
      <c r="D12" s="92"/>
      <c r="E12" s="92"/>
      <c r="F12" s="93"/>
      <c r="G12" s="88"/>
      <c r="H12" s="88"/>
      <c r="I12" s="89"/>
      <c r="J12" s="90"/>
    </row>
    <row r="13" spans="2:12" x14ac:dyDescent="0.2">
      <c r="B13" s="91"/>
      <c r="C13" s="92"/>
      <c r="D13" s="92"/>
      <c r="E13" s="92"/>
      <c r="F13" s="93"/>
      <c r="G13" s="88"/>
      <c r="H13" s="88"/>
      <c r="I13" s="89"/>
      <c r="J13" s="90"/>
    </row>
    <row r="14" spans="2:12" x14ac:dyDescent="0.2">
      <c r="B14" s="91"/>
      <c r="C14" s="92"/>
      <c r="D14" s="92"/>
      <c r="E14" s="92"/>
      <c r="F14" s="93"/>
      <c r="G14" s="88"/>
      <c r="H14" s="88"/>
      <c r="I14" s="89"/>
      <c r="J14" s="90"/>
    </row>
    <row r="15" spans="2:12" x14ac:dyDescent="0.2">
      <c r="B15" s="91"/>
      <c r="C15" s="92"/>
      <c r="D15" s="92"/>
      <c r="E15" s="92"/>
      <c r="F15" s="93"/>
      <c r="G15" s="88"/>
      <c r="H15" s="88"/>
      <c r="I15" s="89"/>
      <c r="J15" s="90"/>
    </row>
    <row r="16" spans="2:12" x14ac:dyDescent="0.2">
      <c r="B16" s="91"/>
      <c r="C16" s="92"/>
      <c r="D16" s="92"/>
      <c r="E16" s="92"/>
      <c r="F16" s="93"/>
      <c r="G16" s="88"/>
      <c r="H16" s="88"/>
      <c r="I16" s="89"/>
      <c r="J16" s="90"/>
    </row>
    <row r="17" spans="1:12" x14ac:dyDescent="0.2">
      <c r="A17" s="9"/>
      <c r="B17" s="94" t="s">
        <v>69</v>
      </c>
      <c r="C17" s="95"/>
      <c r="D17" s="96" t="s">
        <v>9</v>
      </c>
      <c r="E17" s="96"/>
      <c r="F17" s="96"/>
      <c r="G17" s="97"/>
      <c r="H17" s="97"/>
      <c r="I17" s="98"/>
      <c r="J17" s="99"/>
    </row>
    <row r="18" spans="1:12" x14ac:dyDescent="0.2">
      <c r="A18" s="9"/>
      <c r="B18" s="134"/>
      <c r="C18" s="135"/>
      <c r="D18" s="87"/>
      <c r="E18" s="87"/>
      <c r="F18" s="87"/>
      <c r="G18" s="88"/>
      <c r="H18" s="88"/>
      <c r="I18" s="89"/>
      <c r="J18" s="90"/>
    </row>
    <row r="19" spans="1:12" x14ac:dyDescent="0.2">
      <c r="A19" s="9"/>
      <c r="B19" s="86"/>
      <c r="C19" s="87"/>
      <c r="D19" s="87"/>
      <c r="E19" s="87"/>
      <c r="F19" s="87"/>
      <c r="G19" s="88"/>
      <c r="H19" s="88"/>
      <c r="I19" s="89"/>
      <c r="J19" s="90"/>
    </row>
    <row r="20" spans="1:12" x14ac:dyDescent="0.2">
      <c r="A20" s="9"/>
      <c r="B20" s="86"/>
      <c r="C20" s="87"/>
      <c r="D20" s="87"/>
      <c r="E20" s="87"/>
      <c r="F20" s="87"/>
      <c r="G20" s="88"/>
      <c r="H20" s="88"/>
      <c r="I20" s="89"/>
      <c r="J20" s="90"/>
    </row>
    <row r="21" spans="1:12" x14ac:dyDescent="0.2">
      <c r="A21" s="9"/>
      <c r="B21" s="86"/>
      <c r="C21" s="87"/>
      <c r="D21" s="87"/>
      <c r="E21" s="87"/>
      <c r="F21" s="87"/>
      <c r="G21" s="88"/>
      <c r="H21" s="88"/>
      <c r="I21" s="89"/>
      <c r="J21" s="90"/>
    </row>
    <row r="22" spans="1:12" x14ac:dyDescent="0.2">
      <c r="A22" s="9"/>
      <c r="B22" s="86"/>
      <c r="C22" s="87"/>
      <c r="D22" s="87"/>
      <c r="E22" s="87"/>
      <c r="F22" s="87"/>
      <c r="G22" s="88"/>
      <c r="H22" s="88"/>
      <c r="I22" s="89"/>
      <c r="J22" s="90"/>
    </row>
    <row r="23" spans="1:12" ht="13.5" thickBot="1" x14ac:dyDescent="0.25">
      <c r="A23" s="9"/>
      <c r="B23" s="124"/>
      <c r="C23" s="125"/>
      <c r="D23" s="125"/>
      <c r="E23" s="125"/>
      <c r="F23" s="125"/>
      <c r="G23" s="126"/>
      <c r="H23" s="126"/>
      <c r="I23" s="127"/>
      <c r="J23" s="128"/>
    </row>
    <row r="24" spans="1:12" s="11" customFormat="1" ht="13.5" thickBot="1" x14ac:dyDescent="0.25">
      <c r="A24" s="10"/>
      <c r="B24" s="129"/>
      <c r="C24" s="130"/>
      <c r="D24" s="131"/>
      <c r="E24" s="131"/>
      <c r="F24" s="131"/>
      <c r="G24" s="132"/>
      <c r="H24" s="132"/>
      <c r="I24" s="133"/>
      <c r="J24" s="133"/>
      <c r="L24" s="12"/>
    </row>
    <row r="25" spans="1:12" ht="35.25" customHeight="1" thickBot="1" x14ac:dyDescent="0.25">
      <c r="A25" s="13"/>
      <c r="B25" s="43" t="s">
        <v>29</v>
      </c>
      <c r="C25" s="44" t="s">
        <v>12</v>
      </c>
      <c r="D25" s="141" t="s">
        <v>35</v>
      </c>
      <c r="E25" s="141"/>
      <c r="F25" s="141"/>
      <c r="G25" s="142"/>
      <c r="H25" s="143">
        <v>0.7</v>
      </c>
      <c r="I25" s="144"/>
      <c r="J25" s="145"/>
    </row>
    <row r="26" spans="1:12" ht="35.25" customHeight="1" thickBot="1" x14ac:dyDescent="0.25">
      <c r="A26" s="13"/>
      <c r="B26" s="47" t="s">
        <v>10</v>
      </c>
      <c r="C26" s="48">
        <v>23</v>
      </c>
      <c r="D26" s="57">
        <v>1</v>
      </c>
      <c r="E26" s="57">
        <v>2</v>
      </c>
      <c r="F26" s="57">
        <v>3</v>
      </c>
      <c r="G26" s="58">
        <v>4</v>
      </c>
      <c r="H26" s="59">
        <v>5</v>
      </c>
      <c r="I26" s="59">
        <v>6</v>
      </c>
      <c r="J26" s="60">
        <v>7</v>
      </c>
      <c r="K26" s="42">
        <f>SUM(D29:J29)/2</f>
        <v>0</v>
      </c>
    </row>
    <row r="27" spans="1:12" ht="35.25" customHeight="1" x14ac:dyDescent="0.2">
      <c r="A27" s="13"/>
      <c r="B27" s="136" t="s">
        <v>30</v>
      </c>
      <c r="C27" s="136"/>
      <c r="D27" s="32"/>
      <c r="E27" s="32"/>
      <c r="F27" s="32"/>
      <c r="G27" s="33"/>
      <c r="H27" s="29" t="s">
        <v>28</v>
      </c>
      <c r="I27" s="29"/>
      <c r="J27" s="29"/>
    </row>
    <row r="28" spans="1:12" ht="35.25" customHeight="1" thickBot="1" x14ac:dyDescent="0.25">
      <c r="A28" s="13"/>
      <c r="B28" s="136" t="s">
        <v>31</v>
      </c>
      <c r="C28" s="136"/>
      <c r="D28" s="32"/>
      <c r="E28" s="32"/>
      <c r="F28" s="32"/>
      <c r="G28" s="33"/>
      <c r="H28" s="29"/>
      <c r="I28" s="29"/>
      <c r="J28" s="29"/>
    </row>
    <row r="29" spans="1:12" ht="35.25" hidden="1" customHeight="1" thickBot="1" x14ac:dyDescent="0.25">
      <c r="A29" s="13"/>
      <c r="B29" s="137"/>
      <c r="C29" s="137"/>
      <c r="D29" s="34">
        <f>((IF(D27="X",D26,"0")+(IF(D28="X",D26,"0"))))</f>
        <v>0</v>
      </c>
      <c r="E29" s="34">
        <f t="shared" ref="E29:J29" si="0">((IF(E27="X",E26,"0")+(IF(E28="X",E26,"0"))))</f>
        <v>0</v>
      </c>
      <c r="F29" s="34">
        <f t="shared" si="0"/>
        <v>0</v>
      </c>
      <c r="G29" s="35">
        <f t="shared" si="0"/>
        <v>0</v>
      </c>
      <c r="H29" s="37">
        <f t="shared" si="0"/>
        <v>0</v>
      </c>
      <c r="I29" s="37">
        <f t="shared" si="0"/>
        <v>0</v>
      </c>
      <c r="J29" s="37">
        <f t="shared" si="0"/>
        <v>0</v>
      </c>
    </row>
    <row r="30" spans="1:12" ht="35.25" customHeight="1" thickBot="1" x14ac:dyDescent="0.25">
      <c r="A30" s="13"/>
      <c r="B30" s="45" t="s">
        <v>11</v>
      </c>
      <c r="C30" s="46">
        <v>26</v>
      </c>
      <c r="D30" s="57">
        <v>1</v>
      </c>
      <c r="E30" s="57">
        <v>2</v>
      </c>
      <c r="F30" s="57">
        <v>3</v>
      </c>
      <c r="G30" s="58">
        <v>4</v>
      </c>
      <c r="H30" s="59">
        <v>5</v>
      </c>
      <c r="I30" s="59">
        <v>6</v>
      </c>
      <c r="J30" s="60">
        <v>7</v>
      </c>
      <c r="K30" s="42">
        <f>SUM(D33:J33)/2</f>
        <v>0</v>
      </c>
    </row>
    <row r="31" spans="1:12" ht="35.25" customHeight="1" x14ac:dyDescent="0.2">
      <c r="A31" s="13"/>
      <c r="B31" s="136" t="s">
        <v>32</v>
      </c>
      <c r="C31" s="136"/>
      <c r="D31" s="32"/>
      <c r="E31" s="32"/>
      <c r="F31" s="32"/>
      <c r="G31" s="33"/>
      <c r="H31" s="29"/>
      <c r="I31" s="29"/>
      <c r="J31" s="29"/>
    </row>
    <row r="32" spans="1:12" ht="35.25" customHeight="1" thickBot="1" x14ac:dyDescent="0.25">
      <c r="A32" s="13"/>
      <c r="B32" s="136" t="s">
        <v>33</v>
      </c>
      <c r="C32" s="136"/>
      <c r="D32" s="32"/>
      <c r="E32" s="32"/>
      <c r="F32" s="32"/>
      <c r="G32" s="33"/>
      <c r="H32" s="29"/>
      <c r="I32" s="29"/>
      <c r="J32" s="29"/>
    </row>
    <row r="33" spans="1:11" ht="35.25" hidden="1" customHeight="1" x14ac:dyDescent="0.2">
      <c r="A33" s="13"/>
      <c r="B33" s="137"/>
      <c r="C33" s="137"/>
      <c r="D33" s="34">
        <f>((IF(D31="X",D30,"0")+(IF(D32="X",D30,"0"))))</f>
        <v>0</v>
      </c>
      <c r="E33" s="34">
        <f t="shared" ref="E33:J33" si="1">((IF(E31="X",E30,"0")+(IF(E32="X",E30,"0"))))</f>
        <v>0</v>
      </c>
      <c r="F33" s="34">
        <f t="shared" si="1"/>
        <v>0</v>
      </c>
      <c r="G33" s="35">
        <f t="shared" si="1"/>
        <v>0</v>
      </c>
      <c r="H33" s="37">
        <f t="shared" si="1"/>
        <v>0</v>
      </c>
      <c r="I33" s="37">
        <f t="shared" si="1"/>
        <v>0</v>
      </c>
      <c r="J33" s="37">
        <f t="shared" si="1"/>
        <v>0</v>
      </c>
    </row>
    <row r="34" spans="1:11" ht="35.25" customHeight="1" thickBot="1" x14ac:dyDescent="0.25">
      <c r="A34" s="13"/>
      <c r="B34" s="45" t="s">
        <v>34</v>
      </c>
      <c r="C34" s="46">
        <v>21</v>
      </c>
      <c r="D34" s="57">
        <v>1</v>
      </c>
      <c r="E34" s="57">
        <v>2</v>
      </c>
      <c r="F34" s="57">
        <v>3</v>
      </c>
      <c r="G34" s="58">
        <v>4</v>
      </c>
      <c r="H34" s="59">
        <v>5</v>
      </c>
      <c r="I34" s="59">
        <v>6</v>
      </c>
      <c r="J34" s="60">
        <v>7</v>
      </c>
      <c r="K34" s="42">
        <f>SUM(D37:J37)/2</f>
        <v>0</v>
      </c>
    </row>
    <row r="35" spans="1:11" ht="35.25" customHeight="1" x14ac:dyDescent="0.2">
      <c r="A35" s="13"/>
      <c r="B35" s="136" t="s">
        <v>36</v>
      </c>
      <c r="C35" s="136"/>
      <c r="D35" s="32"/>
      <c r="E35" s="32"/>
      <c r="F35" s="32"/>
      <c r="G35" s="33"/>
      <c r="H35" s="29"/>
      <c r="I35" s="29"/>
      <c r="J35" s="29"/>
    </row>
    <row r="36" spans="1:11" ht="35.25" customHeight="1" thickBot="1" x14ac:dyDescent="0.25">
      <c r="A36" s="13"/>
      <c r="B36" s="136" t="s">
        <v>37</v>
      </c>
      <c r="C36" s="136"/>
      <c r="D36" s="32"/>
      <c r="E36" s="32"/>
      <c r="F36" s="32"/>
      <c r="G36" s="33"/>
      <c r="H36" s="29"/>
      <c r="I36" s="29"/>
      <c r="J36" s="29"/>
    </row>
    <row r="37" spans="1:11" ht="35.25" hidden="1" customHeight="1" thickBot="1" x14ac:dyDescent="0.25">
      <c r="A37" s="13"/>
      <c r="B37" s="138"/>
      <c r="C37" s="138"/>
      <c r="D37" s="39">
        <f>((IF(D35="X",D34,"0")+(IF(D36="X",D34,"0"))))</f>
        <v>0</v>
      </c>
      <c r="E37" s="39">
        <f t="shared" ref="E37:J37" si="2">((IF(E35="X",E34,"0")+(IF(E36="X",E34,"0"))))</f>
        <v>0</v>
      </c>
      <c r="F37" s="39">
        <f t="shared" si="2"/>
        <v>0</v>
      </c>
      <c r="G37" s="40">
        <f t="shared" si="2"/>
        <v>0</v>
      </c>
      <c r="H37" s="41">
        <f t="shared" si="2"/>
        <v>0</v>
      </c>
      <c r="I37" s="41">
        <f t="shared" si="2"/>
        <v>0</v>
      </c>
      <c r="J37" s="41">
        <f t="shared" si="2"/>
        <v>0</v>
      </c>
    </row>
    <row r="38" spans="1:11" s="17" customFormat="1" ht="45" customHeight="1" thickBot="1" x14ac:dyDescent="0.25">
      <c r="B38" s="73" t="s">
        <v>46</v>
      </c>
      <c r="C38" s="74">
        <f>C34+C30+C26</f>
        <v>70</v>
      </c>
      <c r="D38" s="139">
        <f>(K26*C26)+(K30*C30)+(K34*C34)</f>
        <v>0</v>
      </c>
      <c r="E38" s="140"/>
      <c r="F38" s="140"/>
      <c r="G38" s="140"/>
      <c r="H38" s="151">
        <f>D38/(C38*7)</f>
        <v>0</v>
      </c>
      <c r="I38" s="152"/>
      <c r="J38" s="152"/>
      <c r="K38" s="153"/>
    </row>
    <row r="39" spans="1:11" s="75" customFormat="1" ht="13.5" thickBot="1" x14ac:dyDescent="0.25">
      <c r="B39" s="154" t="s">
        <v>16</v>
      </c>
      <c r="C39" s="155"/>
      <c r="D39" s="155"/>
      <c r="E39" s="155"/>
      <c r="F39" s="155"/>
      <c r="G39" s="155"/>
      <c r="H39" s="155"/>
      <c r="I39" s="155"/>
      <c r="J39" s="155"/>
      <c r="K39" s="156"/>
    </row>
    <row r="40" spans="1:11" s="75" customFormat="1" ht="25.5" customHeight="1" x14ac:dyDescent="0.2">
      <c r="B40" s="157" t="s">
        <v>51</v>
      </c>
      <c r="C40" s="158"/>
      <c r="D40" s="158"/>
      <c r="E40" s="158"/>
      <c r="F40" s="158"/>
      <c r="G40" s="158"/>
      <c r="H40" s="158"/>
      <c r="I40" s="158"/>
      <c r="J40" s="158"/>
      <c r="K40" s="159"/>
    </row>
    <row r="41" spans="1:11" s="75" customFormat="1" x14ac:dyDescent="0.2">
      <c r="B41" s="68"/>
      <c r="C41" s="38"/>
      <c r="D41" s="38"/>
      <c r="E41" s="38"/>
      <c r="F41" s="38"/>
      <c r="G41" s="38"/>
      <c r="H41" s="38"/>
      <c r="I41" s="38"/>
      <c r="J41" s="38"/>
      <c r="K41" s="69"/>
    </row>
    <row r="42" spans="1:11" s="75" customFormat="1" x14ac:dyDescent="0.2">
      <c r="B42" s="68"/>
      <c r="C42" s="38"/>
      <c r="D42" s="38"/>
      <c r="E42" s="38"/>
      <c r="F42" s="38"/>
      <c r="G42" s="38"/>
      <c r="H42" s="38"/>
      <c r="I42" s="38"/>
      <c r="J42" s="38"/>
      <c r="K42" s="69"/>
    </row>
    <row r="43" spans="1:11" s="75" customFormat="1" x14ac:dyDescent="0.2">
      <c r="B43" s="68"/>
      <c r="C43" s="38"/>
      <c r="D43" s="38"/>
      <c r="E43" s="38"/>
      <c r="F43" s="38"/>
      <c r="G43" s="38"/>
      <c r="H43" s="38"/>
      <c r="I43" s="38"/>
      <c r="J43" s="38"/>
      <c r="K43" s="69"/>
    </row>
    <row r="44" spans="1:11" s="75" customFormat="1" x14ac:dyDescent="0.2">
      <c r="B44" s="68"/>
      <c r="C44" s="38"/>
      <c r="D44" s="38"/>
      <c r="E44" s="38"/>
      <c r="F44" s="38"/>
      <c r="G44" s="38"/>
      <c r="H44" s="38"/>
      <c r="I44" s="38"/>
      <c r="J44" s="38"/>
      <c r="K44" s="69"/>
    </row>
    <row r="45" spans="1:11" s="75" customFormat="1" x14ac:dyDescent="0.2">
      <c r="B45" s="68"/>
      <c r="C45" s="38"/>
      <c r="D45" s="38"/>
      <c r="E45" s="38"/>
      <c r="F45" s="38"/>
      <c r="G45" s="38"/>
      <c r="H45" s="38"/>
      <c r="I45" s="38"/>
      <c r="J45" s="38"/>
      <c r="K45" s="69"/>
    </row>
    <row r="46" spans="1:11" s="17" customFormat="1" ht="13.5" thickBot="1" x14ac:dyDescent="0.25">
      <c r="B46" s="70"/>
      <c r="C46" s="71"/>
      <c r="D46" s="71"/>
      <c r="E46" s="71"/>
      <c r="F46" s="71"/>
      <c r="G46" s="71"/>
      <c r="H46" s="71"/>
      <c r="I46" s="71"/>
      <c r="J46" s="71"/>
      <c r="K46" s="72"/>
    </row>
    <row r="47" spans="1:11" s="17" customFormat="1" ht="15" x14ac:dyDescent="0.2">
      <c r="B47" s="85" t="s">
        <v>0</v>
      </c>
      <c r="C47" s="107" t="s">
        <v>48</v>
      </c>
      <c r="D47" s="107"/>
      <c r="E47" s="107"/>
      <c r="F47" s="108"/>
      <c r="G47" s="38"/>
      <c r="H47" s="109" t="s">
        <v>1</v>
      </c>
      <c r="I47" s="110"/>
      <c r="J47" s="110"/>
      <c r="K47" s="11"/>
    </row>
    <row r="48" spans="1:11" s="17" customFormat="1" ht="14.25" x14ac:dyDescent="0.2">
      <c r="B48" s="76" t="s">
        <v>2</v>
      </c>
      <c r="C48" s="111"/>
      <c r="D48" s="111"/>
      <c r="E48" s="111"/>
      <c r="F48" s="112"/>
      <c r="G48" s="38"/>
      <c r="H48" s="113">
        <f>H2</f>
        <v>0</v>
      </c>
      <c r="I48" s="114"/>
      <c r="J48" s="115"/>
      <c r="K48" s="11"/>
    </row>
    <row r="49" spans="1:11" s="17" customFormat="1" ht="14.25" x14ac:dyDescent="0.2">
      <c r="B49" s="77" t="s">
        <v>3</v>
      </c>
      <c r="C49" s="111" t="str">
        <f>C3</f>
        <v>Nome Cognome</v>
      </c>
      <c r="D49" s="111"/>
      <c r="E49" s="111"/>
      <c r="F49" s="112"/>
      <c r="G49" s="38"/>
      <c r="H49" s="116"/>
      <c r="I49" s="117"/>
      <c r="J49" s="118"/>
      <c r="K49" s="11"/>
    </row>
    <row r="50" spans="1:11" s="17" customFormat="1" ht="14.25" x14ac:dyDescent="0.2">
      <c r="B50" s="78" t="s">
        <v>4</v>
      </c>
      <c r="C50" s="119" t="str">
        <f>C4</f>
        <v>Categoria</v>
      </c>
      <c r="D50" s="119"/>
      <c r="E50" s="119"/>
      <c r="F50" s="120"/>
      <c r="G50" s="38"/>
      <c r="H50" s="38"/>
      <c r="I50" s="38"/>
      <c r="J50" s="38"/>
      <c r="K50" s="11"/>
    </row>
    <row r="51" spans="1:11" s="17" customFormat="1" ht="15" thickBot="1" x14ac:dyDescent="0.25">
      <c r="B51" s="79" t="s">
        <v>5</v>
      </c>
      <c r="C51" s="100" t="str">
        <f>C5</f>
        <v>Agente Polizia Locale</v>
      </c>
      <c r="D51" s="100"/>
      <c r="E51" s="100"/>
      <c r="F51" s="101"/>
      <c r="G51" s="38"/>
      <c r="H51" s="38"/>
      <c r="I51" s="38"/>
      <c r="J51" s="38"/>
      <c r="K51" s="11"/>
    </row>
    <row r="52" spans="1:11" s="17" customFormat="1" ht="13.5" thickBot="1" x14ac:dyDescent="0.25">
      <c r="B52" s="68"/>
      <c r="C52" s="38"/>
      <c r="D52" s="38"/>
      <c r="E52" s="38"/>
      <c r="F52" s="38"/>
      <c r="G52" s="38"/>
      <c r="H52" s="38"/>
      <c r="I52" s="38"/>
      <c r="J52" s="38"/>
      <c r="K52" s="11"/>
    </row>
    <row r="53" spans="1:11" ht="42.95" customHeight="1" thickBot="1" x14ac:dyDescent="0.25">
      <c r="A53" s="14"/>
      <c r="B53" s="80" t="s">
        <v>38</v>
      </c>
      <c r="C53" s="81" t="s">
        <v>12</v>
      </c>
      <c r="D53" s="146" t="s">
        <v>35</v>
      </c>
      <c r="E53" s="146"/>
      <c r="F53" s="146"/>
      <c r="G53" s="147"/>
      <c r="H53" s="148">
        <v>0.3</v>
      </c>
      <c r="I53" s="149"/>
      <c r="J53" s="150"/>
    </row>
    <row r="54" spans="1:11" ht="24.95" customHeight="1" thickBot="1" x14ac:dyDescent="0.25">
      <c r="A54" s="13"/>
      <c r="B54" s="52" t="s">
        <v>13</v>
      </c>
      <c r="C54" s="53">
        <v>10</v>
      </c>
      <c r="D54" s="57">
        <v>1</v>
      </c>
      <c r="E54" s="57">
        <v>2</v>
      </c>
      <c r="F54" s="57">
        <v>3</v>
      </c>
      <c r="G54" s="58">
        <v>4</v>
      </c>
      <c r="H54" s="59">
        <v>5</v>
      </c>
      <c r="I54" s="59">
        <v>6</v>
      </c>
      <c r="J54" s="60">
        <v>7</v>
      </c>
      <c r="K54" s="31">
        <f>SUM(D57:J57)/2</f>
        <v>0</v>
      </c>
    </row>
    <row r="55" spans="1:11" ht="24.95" customHeight="1" x14ac:dyDescent="0.2">
      <c r="A55" s="13"/>
      <c r="B55" s="136" t="s">
        <v>60</v>
      </c>
      <c r="C55" s="136"/>
      <c r="D55" s="32"/>
      <c r="E55" s="32"/>
      <c r="F55" s="32"/>
      <c r="G55" s="33"/>
      <c r="H55" s="29"/>
      <c r="I55" s="29"/>
      <c r="J55" s="29"/>
    </row>
    <row r="56" spans="1:11" ht="24.95" customHeight="1" thickBot="1" x14ac:dyDescent="0.25">
      <c r="A56" s="13"/>
      <c r="B56" s="136" t="s">
        <v>42</v>
      </c>
      <c r="C56" s="136"/>
      <c r="D56" s="32"/>
      <c r="E56" s="32"/>
      <c r="F56" s="32"/>
      <c r="G56" s="33"/>
      <c r="H56" s="29"/>
      <c r="I56" s="29"/>
      <c r="J56" s="29"/>
    </row>
    <row r="57" spans="1:11" ht="13.5" hidden="1" customHeight="1" thickBot="1" x14ac:dyDescent="0.25">
      <c r="A57" s="13"/>
      <c r="B57" s="138"/>
      <c r="C57" s="138"/>
      <c r="D57" s="39">
        <f>((IF(D55="X",D54,"0")+IF(D56="X",D54,"0")))</f>
        <v>0</v>
      </c>
      <c r="E57" s="39">
        <f t="shared" ref="E57:J57" si="3">((IF(E55="X",E54,"0")+IF(E56="X",E54,"0")))</f>
        <v>0</v>
      </c>
      <c r="F57" s="39">
        <f t="shared" si="3"/>
        <v>0</v>
      </c>
      <c r="G57" s="40">
        <f t="shared" si="3"/>
        <v>0</v>
      </c>
      <c r="H57" s="41">
        <f t="shared" si="3"/>
        <v>0</v>
      </c>
      <c r="I57" s="41">
        <f t="shared" si="3"/>
        <v>0</v>
      </c>
      <c r="J57" s="41">
        <f t="shared" si="3"/>
        <v>0</v>
      </c>
    </row>
    <row r="58" spans="1:11" ht="24.95" customHeight="1" thickBot="1" x14ac:dyDescent="0.25">
      <c r="A58" s="13"/>
      <c r="B58" s="55" t="s">
        <v>14</v>
      </c>
      <c r="C58" s="56">
        <v>10</v>
      </c>
      <c r="D58" s="57">
        <v>1</v>
      </c>
      <c r="E58" s="57">
        <v>2</v>
      </c>
      <c r="F58" s="57">
        <v>3</v>
      </c>
      <c r="G58" s="58">
        <v>4</v>
      </c>
      <c r="H58" s="59">
        <v>5</v>
      </c>
      <c r="I58" s="59">
        <v>6</v>
      </c>
      <c r="J58" s="60">
        <v>7</v>
      </c>
      <c r="K58" s="31">
        <f>SUM(D61:J61)/2</f>
        <v>0</v>
      </c>
    </row>
    <row r="59" spans="1:11" ht="24.95" customHeight="1" x14ac:dyDescent="0.2">
      <c r="A59" s="13"/>
      <c r="B59" s="160" t="s">
        <v>41</v>
      </c>
      <c r="C59" s="160"/>
      <c r="D59" s="36"/>
      <c r="E59" s="36"/>
      <c r="F59" s="36"/>
      <c r="G59" s="54"/>
      <c r="H59" s="30"/>
      <c r="I59" s="30"/>
      <c r="J59" s="30"/>
    </row>
    <row r="60" spans="1:11" ht="24.95" customHeight="1" thickBot="1" x14ac:dyDescent="0.25">
      <c r="A60" s="13"/>
      <c r="B60" s="136" t="s">
        <v>43</v>
      </c>
      <c r="C60" s="136"/>
      <c r="D60" s="32"/>
      <c r="E60" s="32"/>
      <c r="F60" s="32"/>
      <c r="G60" s="33"/>
      <c r="H60" s="29"/>
      <c r="I60" s="29"/>
      <c r="J60" s="29"/>
    </row>
    <row r="61" spans="1:11" ht="13.5" hidden="1" customHeight="1" thickBot="1" x14ac:dyDescent="0.25">
      <c r="A61" s="13"/>
      <c r="B61" s="138"/>
      <c r="C61" s="138"/>
      <c r="D61" s="39">
        <f>((IF(D59="X",D58,"0")+IF(D60="X",D58,"0")))</f>
        <v>0</v>
      </c>
      <c r="E61" s="39">
        <f t="shared" ref="E61:J61" si="4">((IF(E59="X",E58,"0")+IF(E60="X",E58,"0")))</f>
        <v>0</v>
      </c>
      <c r="F61" s="39">
        <f t="shared" si="4"/>
        <v>0</v>
      </c>
      <c r="G61" s="40">
        <f t="shared" si="4"/>
        <v>0</v>
      </c>
      <c r="H61" s="41">
        <f t="shared" si="4"/>
        <v>0</v>
      </c>
      <c r="I61" s="41">
        <f t="shared" si="4"/>
        <v>0</v>
      </c>
      <c r="J61" s="41">
        <f t="shared" si="4"/>
        <v>0</v>
      </c>
    </row>
    <row r="62" spans="1:11" ht="24.95" customHeight="1" thickBot="1" x14ac:dyDescent="0.25">
      <c r="A62" s="13"/>
      <c r="B62" s="55" t="s">
        <v>44</v>
      </c>
      <c r="C62" s="56">
        <v>10</v>
      </c>
      <c r="D62" s="57">
        <v>1</v>
      </c>
      <c r="E62" s="57">
        <v>2</v>
      </c>
      <c r="F62" s="57">
        <v>3</v>
      </c>
      <c r="G62" s="58">
        <v>4</v>
      </c>
      <c r="H62" s="59">
        <v>5</v>
      </c>
      <c r="I62" s="59">
        <v>6</v>
      </c>
      <c r="J62" s="60">
        <v>7</v>
      </c>
      <c r="K62" s="31">
        <f>SUM(D66:J66)/3</f>
        <v>0</v>
      </c>
    </row>
    <row r="63" spans="1:11" ht="24.95" customHeight="1" x14ac:dyDescent="0.2">
      <c r="A63" s="13"/>
      <c r="B63" s="160" t="s">
        <v>45</v>
      </c>
      <c r="C63" s="160"/>
      <c r="D63" s="36"/>
      <c r="E63" s="36"/>
      <c r="F63" s="36"/>
      <c r="G63" s="54"/>
      <c r="H63" s="30"/>
      <c r="I63" s="30"/>
      <c r="J63" s="30"/>
    </row>
    <row r="64" spans="1:11" ht="33" customHeight="1" x14ac:dyDescent="0.2">
      <c r="A64" s="13"/>
      <c r="B64" s="136" t="s">
        <v>54</v>
      </c>
      <c r="C64" s="136"/>
      <c r="D64" s="32"/>
      <c r="E64" s="32"/>
      <c r="F64" s="32"/>
      <c r="G64" s="33"/>
      <c r="H64" s="29"/>
      <c r="I64" s="29"/>
      <c r="J64" s="29"/>
    </row>
    <row r="65" spans="1:11" ht="24.95" customHeight="1" thickBot="1" x14ac:dyDescent="0.25">
      <c r="A65" s="13"/>
      <c r="B65" s="136" t="s">
        <v>71</v>
      </c>
      <c r="C65" s="136"/>
      <c r="D65" s="32"/>
      <c r="E65" s="32"/>
      <c r="F65" s="32"/>
      <c r="G65" s="33"/>
      <c r="H65" s="29"/>
      <c r="I65" s="29"/>
      <c r="J65" s="29"/>
    </row>
    <row r="66" spans="1:11" ht="13.5" hidden="1" thickBot="1" x14ac:dyDescent="0.25">
      <c r="A66" s="13"/>
      <c r="B66" s="138"/>
      <c r="C66" s="138"/>
      <c r="D66" s="39">
        <f>((IF(D63="X",D62,"0")+IF(D64="X",D62,"0")+(IF(D65="X",D62,"0"))))</f>
        <v>0</v>
      </c>
      <c r="E66" s="39">
        <f t="shared" ref="E66:J66" si="5">((IF(E63="X",E62,"0")+IF(E64="X",E62,"0")+(IF(E65="X",E62,"0"))))</f>
        <v>0</v>
      </c>
      <c r="F66" s="39">
        <f t="shared" si="5"/>
        <v>0</v>
      </c>
      <c r="G66" s="40">
        <f t="shared" si="5"/>
        <v>0</v>
      </c>
      <c r="H66" s="41">
        <f t="shared" si="5"/>
        <v>0</v>
      </c>
      <c r="I66" s="41">
        <f t="shared" si="5"/>
        <v>0</v>
      </c>
      <c r="J66" s="41">
        <f t="shared" si="5"/>
        <v>0</v>
      </c>
    </row>
    <row r="67" spans="1:11" s="17" customFormat="1" ht="36" customHeight="1" thickBot="1" x14ac:dyDescent="0.25">
      <c r="B67" s="67" t="s">
        <v>39</v>
      </c>
      <c r="C67" s="82">
        <f>C54+C58+C62</f>
        <v>30</v>
      </c>
      <c r="D67" s="164">
        <f>K54*C54+K58*C58+K62*C62</f>
        <v>0</v>
      </c>
      <c r="E67" s="165"/>
      <c r="F67" s="165"/>
      <c r="G67" s="165"/>
      <c r="H67" s="166">
        <f>D67/(C67*7)</f>
        <v>0</v>
      </c>
      <c r="I67" s="167"/>
      <c r="J67" s="167"/>
      <c r="K67" s="168"/>
    </row>
    <row r="68" spans="1:11" ht="13.5" customHeight="1" thickBot="1" x14ac:dyDescent="0.25">
      <c r="A68" s="14"/>
      <c r="B68" s="38"/>
      <c r="C68" s="38"/>
      <c r="D68" s="38"/>
      <c r="E68" s="38"/>
      <c r="F68" s="38"/>
      <c r="G68" s="38"/>
      <c r="H68" s="38"/>
      <c r="I68" s="38"/>
      <c r="J68" s="38"/>
    </row>
    <row r="69" spans="1:11" s="17" customFormat="1" ht="39" hidden="1" customHeight="1" thickBot="1" x14ac:dyDescent="0.25">
      <c r="C69" s="61"/>
      <c r="D69" s="62"/>
      <c r="E69" s="63"/>
      <c r="F69" s="64"/>
      <c r="G69" s="65"/>
      <c r="H69" s="65"/>
      <c r="I69" s="65"/>
      <c r="J69" s="66"/>
    </row>
    <row r="70" spans="1:11" s="17" customFormat="1" ht="36" customHeight="1" thickBot="1" x14ac:dyDescent="0.25">
      <c r="B70" s="83" t="s">
        <v>67</v>
      </c>
      <c r="C70" s="169">
        <f>H38</f>
        <v>0</v>
      </c>
      <c r="D70" s="170"/>
      <c r="E70" s="171" t="s">
        <v>68</v>
      </c>
      <c r="F70" s="171"/>
      <c r="G70" s="172"/>
      <c r="H70" s="175">
        <f>(C70*H25)+(C71*H53)</f>
        <v>0</v>
      </c>
      <c r="I70" s="176"/>
      <c r="J70" s="176"/>
      <c r="K70" s="177"/>
    </row>
    <row r="71" spans="1:11" s="17" customFormat="1" ht="36.75" customHeight="1" thickBot="1" x14ac:dyDescent="0.25">
      <c r="B71" s="84" t="s">
        <v>47</v>
      </c>
      <c r="C71" s="166">
        <f>H67</f>
        <v>0</v>
      </c>
      <c r="D71" s="168"/>
      <c r="E71" s="173"/>
      <c r="F71" s="173"/>
      <c r="G71" s="174"/>
      <c r="H71" s="178"/>
      <c r="I71" s="179"/>
      <c r="J71" s="179"/>
      <c r="K71" s="180"/>
    </row>
    <row r="72" spans="1:11" ht="13.5" hidden="1" thickBot="1" x14ac:dyDescent="0.25">
      <c r="A72" s="15" t="s">
        <v>15</v>
      </c>
      <c r="B72" s="16"/>
      <c r="C72" s="17"/>
      <c r="D72" s="17"/>
      <c r="E72" s="17"/>
      <c r="F72" s="17"/>
      <c r="G72" s="17"/>
      <c r="H72" s="17"/>
      <c r="I72" s="17"/>
      <c r="J72" s="17"/>
    </row>
    <row r="73" spans="1:11" ht="13.5" thickBot="1" x14ac:dyDescent="0.25">
      <c r="A73" s="15"/>
      <c r="B73" s="154" t="s">
        <v>16</v>
      </c>
      <c r="C73" s="155"/>
      <c r="D73" s="155"/>
      <c r="E73" s="155"/>
      <c r="F73" s="155"/>
      <c r="G73" s="155"/>
      <c r="H73" s="155"/>
      <c r="I73" s="155"/>
      <c r="J73" s="155"/>
      <c r="K73" s="156"/>
    </row>
    <row r="74" spans="1:11" ht="37.5" customHeight="1" x14ac:dyDescent="0.2">
      <c r="A74" t="s">
        <v>17</v>
      </c>
      <c r="B74" s="157" t="s">
        <v>50</v>
      </c>
      <c r="C74" s="158"/>
      <c r="D74" s="158"/>
      <c r="E74" s="158"/>
      <c r="F74" s="158"/>
      <c r="G74" s="158"/>
      <c r="H74" s="158"/>
      <c r="I74" s="158"/>
      <c r="J74" s="158"/>
      <c r="K74" s="159"/>
    </row>
    <row r="75" spans="1:11" x14ac:dyDescent="0.2">
      <c r="A75" s="15" t="s">
        <v>18</v>
      </c>
      <c r="B75" s="68"/>
      <c r="C75" s="38"/>
      <c r="D75" s="38"/>
      <c r="E75" s="38"/>
      <c r="F75" s="38"/>
      <c r="G75" s="38"/>
      <c r="H75" s="38"/>
      <c r="I75" s="38"/>
      <c r="J75" s="38"/>
      <c r="K75" s="69"/>
    </row>
    <row r="76" spans="1:11" x14ac:dyDescent="0.2">
      <c r="A76" s="15" t="s">
        <v>19</v>
      </c>
      <c r="B76" s="68"/>
      <c r="C76" s="38"/>
      <c r="D76" s="38"/>
      <c r="E76" s="38"/>
      <c r="F76" s="38"/>
      <c r="G76" s="38"/>
      <c r="H76" s="38"/>
      <c r="I76" s="38"/>
      <c r="J76" s="38"/>
      <c r="K76" s="69"/>
    </row>
    <row r="77" spans="1:11" x14ac:dyDescent="0.2">
      <c r="A77" s="15" t="s">
        <v>20</v>
      </c>
      <c r="B77" s="68"/>
      <c r="C77" s="38"/>
      <c r="D77" s="38"/>
      <c r="E77" s="38"/>
      <c r="F77" s="38"/>
      <c r="G77" s="38"/>
      <c r="H77" s="38"/>
      <c r="I77" s="38"/>
      <c r="J77" s="38"/>
      <c r="K77" s="69"/>
    </row>
    <row r="78" spans="1:11" x14ac:dyDescent="0.2">
      <c r="A78" s="15" t="s">
        <v>21</v>
      </c>
      <c r="B78" s="68"/>
      <c r="C78" s="38"/>
      <c r="D78" s="38"/>
      <c r="E78" s="38"/>
      <c r="F78" s="38"/>
      <c r="G78" s="38"/>
      <c r="H78" s="38"/>
      <c r="I78" s="38"/>
      <c r="J78" s="38"/>
      <c r="K78" s="69"/>
    </row>
    <row r="79" spans="1:11" x14ac:dyDescent="0.2">
      <c r="A79" s="15" t="s">
        <v>22</v>
      </c>
      <c r="B79" s="68"/>
      <c r="C79" s="38"/>
      <c r="D79" s="38"/>
      <c r="E79" s="38"/>
      <c r="F79" s="38"/>
      <c r="G79" s="38"/>
      <c r="H79" s="38"/>
      <c r="I79" s="38"/>
      <c r="J79" s="38"/>
      <c r="K79" s="69"/>
    </row>
    <row r="80" spans="1:11" ht="13.5" thickBot="1" x14ac:dyDescent="0.25">
      <c r="A80" s="15" t="s">
        <v>23</v>
      </c>
      <c r="B80" s="70"/>
      <c r="C80" s="71"/>
      <c r="D80" s="71"/>
      <c r="E80" s="71"/>
      <c r="F80" s="71"/>
      <c r="G80" s="71"/>
      <c r="H80" s="71"/>
      <c r="I80" s="71"/>
      <c r="J80" s="71"/>
      <c r="K80" s="72"/>
    </row>
    <row r="81" spans="1:12" x14ac:dyDescent="0.2">
      <c r="A81" t="s">
        <v>24</v>
      </c>
    </row>
    <row r="82" spans="1:12" hidden="1" x14ac:dyDescent="0.2"/>
    <row r="83" spans="1:12" hidden="1" x14ac:dyDescent="0.2">
      <c r="B83" s="161" t="s">
        <v>25</v>
      </c>
      <c r="C83" s="162"/>
      <c r="D83" s="162"/>
      <c r="E83" s="162"/>
      <c r="F83" s="162"/>
      <c r="G83" s="162"/>
      <c r="H83" s="162"/>
      <c r="I83" s="162"/>
      <c r="J83" s="162"/>
      <c r="K83" s="163"/>
      <c r="L83" s="12"/>
    </row>
    <row r="84" spans="1:12" ht="13.5" hidden="1" thickBot="1" x14ac:dyDescent="0.25">
      <c r="B84" s="18" t="s">
        <v>26</v>
      </c>
      <c r="C84" s="19" t="e">
        <f>((IF(#REF!="","0",1)*#REF!)+(IF(#REF!="","0",1)*#REF!)+(IF(#REF!="","0",1)*#REF!))</f>
        <v>#REF!</v>
      </c>
      <c r="D84" s="20" t="e">
        <f>((IF(#REF!="","0",2)*#REF!)+(IF(#REF!="","0",2)*#REF!)+(IF(#REF!="","0",2)*#REF!))</f>
        <v>#REF!</v>
      </c>
      <c r="E84" s="20" t="e">
        <f>((IF(#REF!="","0",3)*#REF!)+(IF(#REF!="","0",3)*#REF!)+(IF(#REF!="","0",3)*#REF!))</f>
        <v>#REF!</v>
      </c>
      <c r="F84" s="20" t="e">
        <f>((IF(#REF!="","0",4)*#REF!)+(IF(#REF!="","0",4)*#REF!)+(IF(#REF!="","0",4)*#REF!))</f>
        <v>#REF!</v>
      </c>
      <c r="G84" s="20" t="e">
        <f>((IF(#REF!="","0",5)*#REF!)+(IF(#REF!="","0",5)*#REF!)+(IF(#REF!="","0",5)*#REF!))</f>
        <v>#REF!</v>
      </c>
      <c r="H84" s="20" t="e">
        <f>((IF(#REF!="","0",6)*#REF!)+(IF(#REF!="","0",6)*#REF!)+(IF(#REF!="","0",6)*#REF!))</f>
        <v>#REF!</v>
      </c>
      <c r="I84" s="21" t="e">
        <f>((IF(#REF!="","0",7)*#REF!)+(IF(#REF!="","0",7)*#REF!)+(IF(#REF!="","0",7)*#REF!))</f>
        <v>#REF!</v>
      </c>
      <c r="J84" s="11" t="e">
        <f>SUM(C84:I84)</f>
        <v>#REF!</v>
      </c>
      <c r="K84" s="22" t="e">
        <f>J84/350</f>
        <v>#REF!</v>
      </c>
      <c r="L84" s="23"/>
    </row>
    <row r="85" spans="1:12" ht="13.5" hidden="1" thickBot="1" x14ac:dyDescent="0.25">
      <c r="B85" s="18" t="s">
        <v>27</v>
      </c>
      <c r="C85" s="24" t="e">
        <f>((IF(#REF!="","0",1)*#REF!)+(IF(#REF!="","0",1)*#REF!)+(IF(#REF!="","0",1)*#REF!)+(IF(#REF!="","0",1)*#REF!)+(IF(#REF!="","0",1)*#REF!)+(IF(#REF!="","0",1)*#REF!)+(IF(#REF!="","0",1)*#REF!))</f>
        <v>#REF!</v>
      </c>
      <c r="D85" s="24" t="e">
        <f>((IF(#REF!="","0",2)*#REF!)+(IF(#REF!="","0",2)*#REF!)+(IF(#REF!="","0",2)*#REF!)+(IF(#REF!="","0",2)*#REF!)+(IF(#REF!="","0",2)*#REF!)+(IF(#REF!="","0",2)*#REF!)+(IF(#REF!="","0",2)*#REF!))</f>
        <v>#REF!</v>
      </c>
      <c r="E85" s="24" t="e">
        <f>((IF(#REF!="","0",3)*#REF!)+(IF(#REF!="","0",3)*#REF!)+(IF(#REF!="","0",3)*#REF!)+(IF(#REF!="","0",3)*#REF!)+(IF(#REF!="","0",3)*#REF!)+(IF(#REF!="","0",3)*#REF!)+(IF(#REF!="","0",3)*#REF!))</f>
        <v>#REF!</v>
      </c>
      <c r="F85" s="24" t="e">
        <f>((IF(#REF!="","0",4)*#REF!)+(IF(#REF!="","0",4)*#REF!)+(IF(#REF!="","0",4)*#REF!)+(IF(#REF!="","0",4)*#REF!)+(IF(#REF!="","0",4)*#REF!)+(IF(#REF!="","0",4)*#REF!)+(IF(#REF!="","0",4)*#REF!))</f>
        <v>#REF!</v>
      </c>
      <c r="G85" s="24" t="e">
        <f>((IF(#REF!="","0",5)*#REF!)+(IF(#REF!="","0",5)*#REF!)+(IF(#REF!="","0",5)*#REF!)+(IF(#REF!="","0",5)*#REF!)+(IF(#REF!="","0",5)*#REF!)+(IF(#REF!="","0",5)*#REF!)+(IF(#REF!="","0",5)*#REF!))</f>
        <v>#REF!</v>
      </c>
      <c r="H85" s="24" t="e">
        <f>((IF(#REF!="","0",6)*#REF!)+(IF(#REF!="","0",6)*#REF!)+(IF(#REF!="","0",6)*#REF!)+(IF(#REF!="","0",6)*#REF!)+(IF(#REF!="","0",6)*#REF!)+(IF(#REF!="","0",6)*#REF!)+(IF(#REF!="","0",6)*#REF!))</f>
        <v>#REF!</v>
      </c>
      <c r="I85" s="24" t="e">
        <f>((IF(#REF!="","0",7)*#REF!)+(IF(#REF!="","0",7)*#REF!)+(IF(#REF!="","0",7)*#REF!)+(IF(#REF!="","0",7)*#REF!)+(IF(#REF!="","0",7)*#REF!)+(IF(#REF!="","0",7)*#REF!)+(IF(#REF!="","0",7)*#REF!))</f>
        <v>#REF!</v>
      </c>
      <c r="J85" s="25" t="e">
        <f>SUM(C85:I85)</f>
        <v>#REF!</v>
      </c>
      <c r="K85" s="22" t="e">
        <f>J85/350</f>
        <v>#REF!</v>
      </c>
      <c r="L85" s="23"/>
    </row>
    <row r="86" spans="1:12" ht="13.5" hidden="1" thickBot="1" x14ac:dyDescent="0.25">
      <c r="B86" s="26"/>
      <c r="C86" s="27"/>
      <c r="D86" s="27"/>
      <c r="E86" s="27"/>
      <c r="F86" s="27"/>
      <c r="G86" s="27"/>
      <c r="H86" s="27"/>
      <c r="I86" s="27"/>
      <c r="J86" s="27" t="e">
        <f>SUM(J84:J85)</f>
        <v>#REF!</v>
      </c>
      <c r="K86" s="28" t="e">
        <f>IF(J86&lt;490,0,J86/700)</f>
        <v>#REF!</v>
      </c>
      <c r="L86" s="23"/>
    </row>
  </sheetData>
  <mergeCells count="115">
    <mergeCell ref="B74:K74"/>
    <mergeCell ref="B83:K83"/>
    <mergeCell ref="B66:C66"/>
    <mergeCell ref="D67:G67"/>
    <mergeCell ref="H67:K67"/>
    <mergeCell ref="C70:D70"/>
    <mergeCell ref="E70:G71"/>
    <mergeCell ref="H70:K71"/>
    <mergeCell ref="C71:D71"/>
    <mergeCell ref="B56:C56"/>
    <mergeCell ref="B59:C59"/>
    <mergeCell ref="B60:C60"/>
    <mergeCell ref="B64:C64"/>
    <mergeCell ref="B57:C57"/>
    <mergeCell ref="B61:C61"/>
    <mergeCell ref="B65:C65"/>
    <mergeCell ref="B63:C63"/>
    <mergeCell ref="B73:K73"/>
    <mergeCell ref="C50:F50"/>
    <mergeCell ref="C51:F51"/>
    <mergeCell ref="D53:G53"/>
    <mergeCell ref="H53:J53"/>
    <mergeCell ref="B55:C55"/>
    <mergeCell ref="H38:K38"/>
    <mergeCell ref="B39:K39"/>
    <mergeCell ref="B40:K40"/>
    <mergeCell ref="C47:F47"/>
    <mergeCell ref="H47:J47"/>
    <mergeCell ref="C48:F48"/>
    <mergeCell ref="H48:J49"/>
    <mergeCell ref="C49:F49"/>
    <mergeCell ref="B32:C32"/>
    <mergeCell ref="B33:C33"/>
    <mergeCell ref="B35:C35"/>
    <mergeCell ref="B36:C36"/>
    <mergeCell ref="B37:C37"/>
    <mergeCell ref="D38:G38"/>
    <mergeCell ref="D25:G25"/>
    <mergeCell ref="H25:J25"/>
    <mergeCell ref="B27:C27"/>
    <mergeCell ref="B28:C28"/>
    <mergeCell ref="B29:C29"/>
    <mergeCell ref="B31:C31"/>
    <mergeCell ref="B23:C23"/>
    <mergeCell ref="D23:F23"/>
    <mergeCell ref="G23:H23"/>
    <mergeCell ref="I23:J23"/>
    <mergeCell ref="B24:C24"/>
    <mergeCell ref="D24:F24"/>
    <mergeCell ref="G24:H24"/>
    <mergeCell ref="I24:J24"/>
    <mergeCell ref="B18:C18"/>
    <mergeCell ref="D18:F18"/>
    <mergeCell ref="G18:H18"/>
    <mergeCell ref="I18:J18"/>
    <mergeCell ref="B19:C19"/>
    <mergeCell ref="D19:F19"/>
    <mergeCell ref="G19:H19"/>
    <mergeCell ref="I19:J19"/>
    <mergeCell ref="B20:C20"/>
    <mergeCell ref="D20:F20"/>
    <mergeCell ref="G20:H20"/>
    <mergeCell ref="I20:J20"/>
    <mergeCell ref="B21:C21"/>
    <mergeCell ref="D21:F21"/>
    <mergeCell ref="G21:H21"/>
    <mergeCell ref="I21:J21"/>
    <mergeCell ref="G10:H10"/>
    <mergeCell ref="I10:J10"/>
    <mergeCell ref="G11:H11"/>
    <mergeCell ref="I11:J11"/>
    <mergeCell ref="G8:H8"/>
    <mergeCell ref="I8:J8"/>
    <mergeCell ref="G9:H9"/>
    <mergeCell ref="I9:J9"/>
    <mergeCell ref="B8:F8"/>
    <mergeCell ref="B9:F9"/>
    <mergeCell ref="B10:F10"/>
    <mergeCell ref="B11:F11"/>
    <mergeCell ref="C5:F5"/>
    <mergeCell ref="B6:F6"/>
    <mergeCell ref="G6:H6"/>
    <mergeCell ref="I6:J6"/>
    <mergeCell ref="G7:H7"/>
    <mergeCell ref="I7:J7"/>
    <mergeCell ref="C1:F1"/>
    <mergeCell ref="H1:J1"/>
    <mergeCell ref="C2:F2"/>
    <mergeCell ref="H2:J3"/>
    <mergeCell ref="C3:F3"/>
    <mergeCell ref="C4:F4"/>
    <mergeCell ref="B7:F7"/>
    <mergeCell ref="B22:C22"/>
    <mergeCell ref="D22:F22"/>
    <mergeCell ref="G22:H22"/>
    <mergeCell ref="I22:J22"/>
    <mergeCell ref="G12:H12"/>
    <mergeCell ref="I12:J12"/>
    <mergeCell ref="G13:H13"/>
    <mergeCell ref="I13:J13"/>
    <mergeCell ref="B12:F12"/>
    <mergeCell ref="B13:F13"/>
    <mergeCell ref="B14:F14"/>
    <mergeCell ref="B15:F15"/>
    <mergeCell ref="B16:F16"/>
    <mergeCell ref="G16:H16"/>
    <mergeCell ref="I16:J16"/>
    <mergeCell ref="B17:C17"/>
    <mergeCell ref="D17:F17"/>
    <mergeCell ref="G17:H17"/>
    <mergeCell ref="I17:J17"/>
    <mergeCell ref="G14:H14"/>
    <mergeCell ref="I14:J14"/>
    <mergeCell ref="G15:H15"/>
    <mergeCell ref="I15:J15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&amp;L&amp;"Tahoma,Normale"&amp;11COMUNE DI PORLEZZA (CO)&amp;C&amp;"Tahoma,Grassetto"&amp;11SCHEDA DI VALUTAZIONE DELLA
 PERFORMANCE INDIVIDUALE</oddHeader>
    <oddFooter>&amp;LFirma compilatore:&amp;CFirma interessato:&amp;RData compilazione</oddFooter>
  </headerFooter>
  <rowBreaks count="1" manualBreakCount="1">
    <brk id="46" min="1" max="10" man="1"/>
  </rowBreaks>
  <colBreaks count="1" manualBreakCount="1">
    <brk id="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6"/>
  <sheetViews>
    <sheetView view="pageBreakPreview" topLeftCell="B1" zoomScaleNormal="100" zoomScaleSheetLayoutView="100" zoomScalePageLayoutView="82" workbookViewId="0">
      <selection activeCell="J55" sqref="J55:J56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2" bestFit="1" customWidth="1"/>
  </cols>
  <sheetData>
    <row r="1" spans="2:12" ht="15" customHeight="1" x14ac:dyDescent="0.2">
      <c r="B1" s="85" t="s">
        <v>0</v>
      </c>
      <c r="C1" s="107" t="s">
        <v>48</v>
      </c>
      <c r="D1" s="107"/>
      <c r="E1" s="107"/>
      <c r="F1" s="108"/>
      <c r="G1" s="1"/>
      <c r="H1" s="109" t="s">
        <v>1</v>
      </c>
      <c r="I1" s="110"/>
      <c r="J1" s="110"/>
    </row>
    <row r="2" spans="2:12" ht="15" customHeight="1" x14ac:dyDescent="0.2">
      <c r="B2" s="76" t="s">
        <v>2</v>
      </c>
      <c r="C2" s="111"/>
      <c r="D2" s="111"/>
      <c r="E2" s="111"/>
      <c r="F2" s="112"/>
      <c r="G2" s="3"/>
      <c r="H2" s="113"/>
      <c r="I2" s="114"/>
      <c r="J2" s="115"/>
    </row>
    <row r="3" spans="2:12" ht="15" x14ac:dyDescent="0.2">
      <c r="B3" s="77" t="s">
        <v>3</v>
      </c>
      <c r="C3" s="111" t="s">
        <v>49</v>
      </c>
      <c r="D3" s="111"/>
      <c r="E3" s="111"/>
      <c r="F3" s="112"/>
      <c r="G3" s="4"/>
      <c r="H3" s="116"/>
      <c r="I3" s="117"/>
      <c r="J3" s="118"/>
    </row>
    <row r="4" spans="2:12" ht="15" x14ac:dyDescent="0.2">
      <c r="B4" s="78" t="s">
        <v>4</v>
      </c>
      <c r="C4" s="119" t="s">
        <v>4</v>
      </c>
      <c r="D4" s="119"/>
      <c r="E4" s="119"/>
      <c r="F4" s="120"/>
      <c r="G4" s="5"/>
      <c r="H4" s="5"/>
      <c r="I4" s="5"/>
      <c r="J4" s="6"/>
    </row>
    <row r="5" spans="2:12" ht="15.75" thickBot="1" x14ac:dyDescent="0.25">
      <c r="B5" s="79" t="s">
        <v>5</v>
      </c>
      <c r="C5" s="100" t="s">
        <v>62</v>
      </c>
      <c r="D5" s="100"/>
      <c r="E5" s="100"/>
      <c r="F5" s="101"/>
      <c r="G5" s="7"/>
      <c r="H5" s="7"/>
      <c r="I5" s="7"/>
      <c r="J5" s="7"/>
    </row>
    <row r="6" spans="2:12" ht="20.25" customHeight="1" x14ac:dyDescent="0.2">
      <c r="B6" s="102" t="s">
        <v>66</v>
      </c>
      <c r="C6" s="103"/>
      <c r="D6" s="103"/>
      <c r="E6" s="103"/>
      <c r="F6" s="103"/>
      <c r="G6" s="104" t="s">
        <v>7</v>
      </c>
      <c r="H6" s="105"/>
      <c r="I6" s="104" t="s">
        <v>8</v>
      </c>
      <c r="J6" s="106"/>
    </row>
    <row r="7" spans="2:12" s="8" customFormat="1" ht="12.75" customHeight="1" x14ac:dyDescent="0.2">
      <c r="B7" s="121" t="s">
        <v>70</v>
      </c>
      <c r="C7" s="122"/>
      <c r="D7" s="122"/>
      <c r="E7" s="122"/>
      <c r="F7" s="123"/>
      <c r="G7" s="97"/>
      <c r="H7" s="97"/>
      <c r="I7" s="98"/>
      <c r="J7" s="99"/>
      <c r="L7" s="2"/>
    </row>
    <row r="8" spans="2:12" x14ac:dyDescent="0.2">
      <c r="B8" s="91"/>
      <c r="C8" s="92"/>
      <c r="D8" s="92"/>
      <c r="E8" s="92"/>
      <c r="F8" s="93"/>
      <c r="G8" s="88"/>
      <c r="H8" s="88"/>
      <c r="I8" s="89"/>
      <c r="J8" s="90"/>
    </row>
    <row r="9" spans="2:12" x14ac:dyDescent="0.2">
      <c r="B9" s="91"/>
      <c r="C9" s="92"/>
      <c r="D9" s="92"/>
      <c r="E9" s="92"/>
      <c r="F9" s="93"/>
      <c r="G9" s="88"/>
      <c r="H9" s="88"/>
      <c r="I9" s="89"/>
      <c r="J9" s="90"/>
    </row>
    <row r="10" spans="2:12" x14ac:dyDescent="0.2">
      <c r="B10" s="91"/>
      <c r="C10" s="92"/>
      <c r="D10" s="92"/>
      <c r="E10" s="92"/>
      <c r="F10" s="93"/>
      <c r="G10" s="88"/>
      <c r="H10" s="88"/>
      <c r="I10" s="89"/>
      <c r="J10" s="90"/>
    </row>
    <row r="11" spans="2:12" x14ac:dyDescent="0.2">
      <c r="B11" s="91"/>
      <c r="C11" s="92"/>
      <c r="D11" s="92"/>
      <c r="E11" s="92"/>
      <c r="F11" s="93"/>
      <c r="G11" s="88"/>
      <c r="H11" s="88"/>
      <c r="I11" s="89"/>
      <c r="J11" s="90"/>
    </row>
    <row r="12" spans="2:12" x14ac:dyDescent="0.2">
      <c r="B12" s="91"/>
      <c r="C12" s="92"/>
      <c r="D12" s="92"/>
      <c r="E12" s="92"/>
      <c r="F12" s="93"/>
      <c r="G12" s="88"/>
      <c r="H12" s="88"/>
      <c r="I12" s="89"/>
      <c r="J12" s="90"/>
    </row>
    <row r="13" spans="2:12" x14ac:dyDescent="0.2">
      <c r="B13" s="91"/>
      <c r="C13" s="92"/>
      <c r="D13" s="92"/>
      <c r="E13" s="92"/>
      <c r="F13" s="93"/>
      <c r="G13" s="88"/>
      <c r="H13" s="88"/>
      <c r="I13" s="89"/>
      <c r="J13" s="90"/>
    </row>
    <row r="14" spans="2:12" x14ac:dyDescent="0.2">
      <c r="B14" s="91"/>
      <c r="C14" s="92"/>
      <c r="D14" s="92"/>
      <c r="E14" s="92"/>
      <c r="F14" s="93"/>
      <c r="G14" s="88"/>
      <c r="H14" s="88"/>
      <c r="I14" s="89"/>
      <c r="J14" s="90"/>
    </row>
    <row r="15" spans="2:12" x14ac:dyDescent="0.2">
      <c r="B15" s="91"/>
      <c r="C15" s="92"/>
      <c r="D15" s="92"/>
      <c r="E15" s="92"/>
      <c r="F15" s="93"/>
      <c r="G15" s="88"/>
      <c r="H15" s="88"/>
      <c r="I15" s="89"/>
      <c r="J15" s="90"/>
    </row>
    <row r="16" spans="2:12" x14ac:dyDescent="0.2">
      <c r="B16" s="91"/>
      <c r="C16" s="92"/>
      <c r="D16" s="92"/>
      <c r="E16" s="92"/>
      <c r="F16" s="93"/>
      <c r="G16" s="88"/>
      <c r="H16" s="88"/>
      <c r="I16" s="89"/>
      <c r="J16" s="90"/>
    </row>
    <row r="17" spans="1:12" x14ac:dyDescent="0.2">
      <c r="A17" s="9"/>
      <c r="B17" s="94" t="s">
        <v>69</v>
      </c>
      <c r="C17" s="95"/>
      <c r="D17" s="96" t="s">
        <v>9</v>
      </c>
      <c r="E17" s="96"/>
      <c r="F17" s="96"/>
      <c r="G17" s="97"/>
      <c r="H17" s="97"/>
      <c r="I17" s="98"/>
      <c r="J17" s="99"/>
    </row>
    <row r="18" spans="1:12" x14ac:dyDescent="0.2">
      <c r="A18" s="9"/>
      <c r="B18" s="134"/>
      <c r="C18" s="135"/>
      <c r="D18" s="87"/>
      <c r="E18" s="87"/>
      <c r="F18" s="87"/>
      <c r="G18" s="88"/>
      <c r="H18" s="88"/>
      <c r="I18" s="89"/>
      <c r="J18" s="90"/>
    </row>
    <row r="19" spans="1:12" x14ac:dyDescent="0.2">
      <c r="A19" s="9"/>
      <c r="B19" s="86"/>
      <c r="C19" s="87"/>
      <c r="D19" s="87"/>
      <c r="E19" s="87"/>
      <c r="F19" s="87"/>
      <c r="G19" s="88"/>
      <c r="H19" s="88"/>
      <c r="I19" s="89"/>
      <c r="J19" s="90"/>
    </row>
    <row r="20" spans="1:12" x14ac:dyDescent="0.2">
      <c r="A20" s="9"/>
      <c r="B20" s="86"/>
      <c r="C20" s="87"/>
      <c r="D20" s="87"/>
      <c r="E20" s="87"/>
      <c r="F20" s="87"/>
      <c r="G20" s="88"/>
      <c r="H20" s="88"/>
      <c r="I20" s="89"/>
      <c r="J20" s="90"/>
    </row>
    <row r="21" spans="1:12" x14ac:dyDescent="0.2">
      <c r="A21" s="9"/>
      <c r="B21" s="86"/>
      <c r="C21" s="87"/>
      <c r="D21" s="87"/>
      <c r="E21" s="87"/>
      <c r="F21" s="87"/>
      <c r="G21" s="88"/>
      <c r="H21" s="88"/>
      <c r="I21" s="89"/>
      <c r="J21" s="90"/>
    </row>
    <row r="22" spans="1:12" x14ac:dyDescent="0.2">
      <c r="A22" s="9"/>
      <c r="B22" s="86"/>
      <c r="C22" s="87"/>
      <c r="D22" s="87"/>
      <c r="E22" s="87"/>
      <c r="F22" s="87"/>
      <c r="G22" s="88"/>
      <c r="H22" s="88"/>
      <c r="I22" s="89"/>
      <c r="J22" s="90"/>
    </row>
    <row r="23" spans="1:12" ht="13.5" thickBot="1" x14ac:dyDescent="0.25">
      <c r="A23" s="9"/>
      <c r="B23" s="124"/>
      <c r="C23" s="125"/>
      <c r="D23" s="125"/>
      <c r="E23" s="125"/>
      <c r="F23" s="125"/>
      <c r="G23" s="126"/>
      <c r="H23" s="126"/>
      <c r="I23" s="127"/>
      <c r="J23" s="128"/>
    </row>
    <row r="24" spans="1:12" s="11" customFormat="1" ht="13.5" thickBot="1" x14ac:dyDescent="0.25">
      <c r="A24" s="10"/>
      <c r="B24" s="129"/>
      <c r="C24" s="130"/>
      <c r="D24" s="131"/>
      <c r="E24" s="131"/>
      <c r="F24" s="131"/>
      <c r="G24" s="132"/>
      <c r="H24" s="132"/>
      <c r="I24" s="133"/>
      <c r="J24" s="133"/>
      <c r="L24" s="12"/>
    </row>
    <row r="25" spans="1:12" ht="35.25" customHeight="1" thickBot="1" x14ac:dyDescent="0.25">
      <c r="A25" s="13"/>
      <c r="B25" s="43" t="s">
        <v>29</v>
      </c>
      <c r="C25" s="44" t="s">
        <v>12</v>
      </c>
      <c r="D25" s="141" t="s">
        <v>35</v>
      </c>
      <c r="E25" s="141"/>
      <c r="F25" s="141"/>
      <c r="G25" s="142"/>
      <c r="H25" s="143">
        <v>0.7</v>
      </c>
      <c r="I25" s="144"/>
      <c r="J25" s="145"/>
    </row>
    <row r="26" spans="1:12" ht="35.25" customHeight="1" thickBot="1" x14ac:dyDescent="0.25">
      <c r="A26" s="13"/>
      <c r="B26" s="47" t="s">
        <v>10</v>
      </c>
      <c r="C26" s="48">
        <v>20</v>
      </c>
      <c r="D26" s="49">
        <v>1</v>
      </c>
      <c r="E26" s="49">
        <v>2</v>
      </c>
      <c r="F26" s="49">
        <v>3</v>
      </c>
      <c r="G26" s="50">
        <v>4</v>
      </c>
      <c r="H26" s="51">
        <v>5</v>
      </c>
      <c r="I26" s="51">
        <v>6</v>
      </c>
      <c r="J26" s="51">
        <v>7</v>
      </c>
      <c r="K26" s="42">
        <f>SUM(D29:J29)/2</f>
        <v>0</v>
      </c>
    </row>
    <row r="27" spans="1:12" ht="35.25" customHeight="1" x14ac:dyDescent="0.2">
      <c r="A27" s="13"/>
      <c r="B27" s="136" t="s">
        <v>30</v>
      </c>
      <c r="C27" s="136"/>
      <c r="D27" s="32"/>
      <c r="E27" s="32"/>
      <c r="F27" s="32"/>
      <c r="G27" s="33"/>
      <c r="H27" s="29" t="s">
        <v>28</v>
      </c>
      <c r="I27" s="29"/>
      <c r="J27" s="29"/>
    </row>
    <row r="28" spans="1:12" ht="35.25" customHeight="1" thickBot="1" x14ac:dyDescent="0.25">
      <c r="A28" s="13"/>
      <c r="B28" s="136" t="s">
        <v>31</v>
      </c>
      <c r="C28" s="136"/>
      <c r="D28" s="32"/>
      <c r="E28" s="32"/>
      <c r="F28" s="32"/>
      <c r="G28" s="33"/>
      <c r="H28" s="29"/>
      <c r="I28" s="29"/>
      <c r="J28" s="29"/>
    </row>
    <row r="29" spans="1:12" ht="35.25" hidden="1" customHeight="1" thickBot="1" x14ac:dyDescent="0.25">
      <c r="A29" s="13"/>
      <c r="B29" s="137"/>
      <c r="C29" s="137"/>
      <c r="D29" s="34">
        <f>((IF(D27="X",D26,"0")+(IF(D28="X",D26,"0"))))</f>
        <v>0</v>
      </c>
      <c r="E29" s="34">
        <f t="shared" ref="E29:J29" si="0">((IF(E27="X",E26,"0")+(IF(E28="X",E26,"0"))))</f>
        <v>0</v>
      </c>
      <c r="F29" s="34">
        <f t="shared" si="0"/>
        <v>0</v>
      </c>
      <c r="G29" s="35">
        <f t="shared" si="0"/>
        <v>0</v>
      </c>
      <c r="H29" s="37">
        <f t="shared" si="0"/>
        <v>0</v>
      </c>
      <c r="I29" s="37">
        <f t="shared" si="0"/>
        <v>0</v>
      </c>
      <c r="J29" s="37">
        <f t="shared" si="0"/>
        <v>0</v>
      </c>
    </row>
    <row r="30" spans="1:12" ht="35.25" customHeight="1" thickBot="1" x14ac:dyDescent="0.25">
      <c r="A30" s="13"/>
      <c r="B30" s="45" t="s">
        <v>11</v>
      </c>
      <c r="C30" s="46">
        <v>20</v>
      </c>
      <c r="D30" s="49">
        <v>1</v>
      </c>
      <c r="E30" s="49">
        <v>2</v>
      </c>
      <c r="F30" s="49">
        <v>3</v>
      </c>
      <c r="G30" s="50">
        <v>4</v>
      </c>
      <c r="H30" s="51">
        <v>5</v>
      </c>
      <c r="I30" s="51">
        <v>6</v>
      </c>
      <c r="J30" s="51">
        <v>7</v>
      </c>
      <c r="K30" s="42">
        <f>SUM(D33:J33)/2</f>
        <v>0</v>
      </c>
    </row>
    <row r="31" spans="1:12" ht="35.25" customHeight="1" x14ac:dyDescent="0.2">
      <c r="A31" s="13"/>
      <c r="B31" s="136" t="s">
        <v>32</v>
      </c>
      <c r="C31" s="136"/>
      <c r="D31" s="32"/>
      <c r="E31" s="32"/>
      <c r="F31" s="32"/>
      <c r="G31" s="33"/>
      <c r="H31" s="29"/>
      <c r="I31" s="29"/>
      <c r="J31" s="29"/>
    </row>
    <row r="32" spans="1:12" ht="35.25" customHeight="1" thickBot="1" x14ac:dyDescent="0.25">
      <c r="A32" s="13"/>
      <c r="B32" s="136" t="s">
        <v>33</v>
      </c>
      <c r="C32" s="136"/>
      <c r="D32" s="32"/>
      <c r="E32" s="32"/>
      <c r="F32" s="32"/>
      <c r="G32" s="33"/>
      <c r="H32" s="29"/>
      <c r="I32" s="29"/>
      <c r="J32" s="29"/>
    </row>
    <row r="33" spans="1:11" ht="35.25" hidden="1" customHeight="1" x14ac:dyDescent="0.2">
      <c r="A33" s="13"/>
      <c r="B33" s="137"/>
      <c r="C33" s="137"/>
      <c r="D33" s="34">
        <f>((IF(D31="X",D30,"0")+(IF(D32="X",D30,"0"))))</f>
        <v>0</v>
      </c>
      <c r="E33" s="34">
        <f t="shared" ref="E33:J33" si="1">((IF(E31="X",E30,"0")+(IF(E32="X",E30,"0"))))</f>
        <v>0</v>
      </c>
      <c r="F33" s="34">
        <f t="shared" si="1"/>
        <v>0</v>
      </c>
      <c r="G33" s="35">
        <f t="shared" si="1"/>
        <v>0</v>
      </c>
      <c r="H33" s="37">
        <f t="shared" si="1"/>
        <v>0</v>
      </c>
      <c r="I33" s="37">
        <f t="shared" si="1"/>
        <v>0</v>
      </c>
      <c r="J33" s="37">
        <f t="shared" si="1"/>
        <v>0</v>
      </c>
    </row>
    <row r="34" spans="1:11" ht="35.25" customHeight="1" thickBot="1" x14ac:dyDescent="0.25">
      <c r="A34" s="13"/>
      <c r="B34" s="45" t="s">
        <v>34</v>
      </c>
      <c r="C34" s="46">
        <v>30</v>
      </c>
      <c r="D34" s="49">
        <v>1</v>
      </c>
      <c r="E34" s="49">
        <v>2</v>
      </c>
      <c r="F34" s="49">
        <v>3</v>
      </c>
      <c r="G34" s="50">
        <v>4</v>
      </c>
      <c r="H34" s="51">
        <v>5</v>
      </c>
      <c r="I34" s="51">
        <v>6</v>
      </c>
      <c r="J34" s="51">
        <v>7</v>
      </c>
      <c r="K34" s="42">
        <f>SUM(D37:J37)/2</f>
        <v>0</v>
      </c>
    </row>
    <row r="35" spans="1:11" ht="35.25" customHeight="1" x14ac:dyDescent="0.2">
      <c r="A35" s="13"/>
      <c r="B35" s="136" t="s">
        <v>36</v>
      </c>
      <c r="C35" s="136"/>
      <c r="D35" s="32"/>
      <c r="E35" s="32"/>
      <c r="F35" s="32"/>
      <c r="G35" s="33"/>
      <c r="H35" s="29"/>
      <c r="I35" s="29"/>
      <c r="J35" s="29"/>
    </row>
    <row r="36" spans="1:11" ht="35.25" customHeight="1" thickBot="1" x14ac:dyDescent="0.25">
      <c r="A36" s="13"/>
      <c r="B36" s="136" t="s">
        <v>37</v>
      </c>
      <c r="C36" s="136"/>
      <c r="D36" s="32"/>
      <c r="E36" s="32"/>
      <c r="F36" s="32"/>
      <c r="G36" s="33"/>
      <c r="H36" s="29"/>
      <c r="I36" s="29"/>
      <c r="J36" s="29"/>
    </row>
    <row r="37" spans="1:11" ht="35.25" hidden="1" customHeight="1" thickBot="1" x14ac:dyDescent="0.25">
      <c r="A37" s="13"/>
      <c r="B37" s="138"/>
      <c r="C37" s="138"/>
      <c r="D37" s="39">
        <f>((IF(D35="X",D34,"0")+(IF(D36="X",D34,"0"))))</f>
        <v>0</v>
      </c>
      <c r="E37" s="39">
        <f t="shared" ref="E37:J37" si="2">((IF(E35="X",E34,"0")+(IF(E36="X",E34,"0"))))</f>
        <v>0</v>
      </c>
      <c r="F37" s="39">
        <f t="shared" si="2"/>
        <v>0</v>
      </c>
      <c r="G37" s="40">
        <f t="shared" si="2"/>
        <v>0</v>
      </c>
      <c r="H37" s="41">
        <f t="shared" si="2"/>
        <v>0</v>
      </c>
      <c r="I37" s="41">
        <f t="shared" si="2"/>
        <v>0</v>
      </c>
      <c r="J37" s="41">
        <f t="shared" si="2"/>
        <v>0</v>
      </c>
    </row>
    <row r="38" spans="1:11" s="17" customFormat="1" ht="45" customHeight="1" thickBot="1" x14ac:dyDescent="0.25">
      <c r="B38" s="73" t="s">
        <v>46</v>
      </c>
      <c r="C38" s="74">
        <f>C34+C30+C26</f>
        <v>70</v>
      </c>
      <c r="D38" s="139">
        <f>(K26*C26)+(K30*C30)+(K34*C34)</f>
        <v>0</v>
      </c>
      <c r="E38" s="140"/>
      <c r="F38" s="140"/>
      <c r="G38" s="140"/>
      <c r="H38" s="151">
        <f>D38/(C38*7)</f>
        <v>0</v>
      </c>
      <c r="I38" s="152"/>
      <c r="J38" s="152"/>
      <c r="K38" s="153"/>
    </row>
    <row r="39" spans="1:11" s="75" customFormat="1" ht="13.5" thickBot="1" x14ac:dyDescent="0.25">
      <c r="B39" s="154" t="s">
        <v>16</v>
      </c>
      <c r="C39" s="155"/>
      <c r="D39" s="155"/>
      <c r="E39" s="155"/>
      <c r="F39" s="155"/>
      <c r="G39" s="155"/>
      <c r="H39" s="155"/>
      <c r="I39" s="155"/>
      <c r="J39" s="155"/>
      <c r="K39" s="156"/>
    </row>
    <row r="40" spans="1:11" s="75" customFormat="1" ht="25.5" customHeight="1" x14ac:dyDescent="0.2">
      <c r="B40" s="157" t="s">
        <v>51</v>
      </c>
      <c r="C40" s="158"/>
      <c r="D40" s="158"/>
      <c r="E40" s="158"/>
      <c r="F40" s="158"/>
      <c r="G40" s="158"/>
      <c r="H40" s="158"/>
      <c r="I40" s="158"/>
      <c r="J40" s="158"/>
      <c r="K40" s="159"/>
    </row>
    <row r="41" spans="1:11" s="75" customFormat="1" x14ac:dyDescent="0.2">
      <c r="B41" s="68"/>
      <c r="C41" s="38"/>
      <c r="D41" s="38"/>
      <c r="E41" s="38"/>
      <c r="F41" s="38"/>
      <c r="G41" s="38"/>
      <c r="H41" s="38"/>
      <c r="I41" s="38"/>
      <c r="J41" s="38"/>
      <c r="K41" s="69"/>
    </row>
    <row r="42" spans="1:11" s="75" customFormat="1" x14ac:dyDescent="0.2">
      <c r="B42" s="68"/>
      <c r="C42" s="38"/>
      <c r="D42" s="38"/>
      <c r="E42" s="38"/>
      <c r="F42" s="38"/>
      <c r="G42" s="38"/>
      <c r="H42" s="38"/>
      <c r="I42" s="38"/>
      <c r="J42" s="38"/>
      <c r="K42" s="69"/>
    </row>
    <row r="43" spans="1:11" s="75" customFormat="1" x14ac:dyDescent="0.2">
      <c r="B43" s="68"/>
      <c r="C43" s="38"/>
      <c r="D43" s="38"/>
      <c r="E43" s="38"/>
      <c r="F43" s="38"/>
      <c r="G43" s="38"/>
      <c r="H43" s="38"/>
      <c r="I43" s="38"/>
      <c r="J43" s="38"/>
      <c r="K43" s="69"/>
    </row>
    <row r="44" spans="1:11" s="75" customFormat="1" x14ac:dyDescent="0.2">
      <c r="B44" s="68"/>
      <c r="C44" s="38"/>
      <c r="D44" s="38"/>
      <c r="E44" s="38"/>
      <c r="F44" s="38"/>
      <c r="G44" s="38"/>
      <c r="H44" s="38"/>
      <c r="I44" s="38"/>
      <c r="J44" s="38"/>
      <c r="K44" s="69"/>
    </row>
    <row r="45" spans="1:11" s="75" customFormat="1" x14ac:dyDescent="0.2">
      <c r="B45" s="68"/>
      <c r="C45" s="38"/>
      <c r="D45" s="38"/>
      <c r="E45" s="38"/>
      <c r="F45" s="38"/>
      <c r="G45" s="38"/>
      <c r="H45" s="38"/>
      <c r="I45" s="38"/>
      <c r="J45" s="38"/>
      <c r="K45" s="69"/>
    </row>
    <row r="46" spans="1:11" s="17" customFormat="1" ht="13.5" thickBot="1" x14ac:dyDescent="0.25">
      <c r="B46" s="70"/>
      <c r="C46" s="71"/>
      <c r="D46" s="71"/>
      <c r="E46" s="71"/>
      <c r="F46" s="71"/>
      <c r="G46" s="71"/>
      <c r="H46" s="71"/>
      <c r="I46" s="71"/>
      <c r="J46" s="71"/>
      <c r="K46" s="72"/>
    </row>
    <row r="47" spans="1:11" s="17" customFormat="1" ht="15" x14ac:dyDescent="0.2">
      <c r="B47" s="85" t="s">
        <v>0</v>
      </c>
      <c r="C47" s="107" t="s">
        <v>48</v>
      </c>
      <c r="D47" s="107"/>
      <c r="E47" s="107"/>
      <c r="F47" s="108"/>
      <c r="G47" s="38"/>
      <c r="H47" s="109" t="s">
        <v>1</v>
      </c>
      <c r="I47" s="110"/>
      <c r="J47" s="110"/>
      <c r="K47" s="11"/>
    </row>
    <row r="48" spans="1:11" s="17" customFormat="1" ht="14.25" x14ac:dyDescent="0.2">
      <c r="B48" s="76" t="s">
        <v>2</v>
      </c>
      <c r="C48" s="111"/>
      <c r="D48" s="111"/>
      <c r="E48" s="111"/>
      <c r="F48" s="112"/>
      <c r="G48" s="38"/>
      <c r="H48" s="113">
        <f>H2</f>
        <v>0</v>
      </c>
      <c r="I48" s="114"/>
      <c r="J48" s="115"/>
      <c r="K48" s="11"/>
    </row>
    <row r="49" spans="1:11" s="17" customFormat="1" ht="14.25" x14ac:dyDescent="0.2">
      <c r="B49" s="77" t="s">
        <v>3</v>
      </c>
      <c r="C49" s="111" t="str">
        <f>C3</f>
        <v>Nome Cognome</v>
      </c>
      <c r="D49" s="111"/>
      <c r="E49" s="111"/>
      <c r="F49" s="112"/>
      <c r="G49" s="38"/>
      <c r="H49" s="116"/>
      <c r="I49" s="117"/>
      <c r="J49" s="118"/>
      <c r="K49" s="11"/>
    </row>
    <row r="50" spans="1:11" s="17" customFormat="1" ht="14.25" x14ac:dyDescent="0.2">
      <c r="B50" s="78" t="s">
        <v>4</v>
      </c>
      <c r="C50" s="119" t="str">
        <f>C4</f>
        <v>Categoria</v>
      </c>
      <c r="D50" s="119"/>
      <c r="E50" s="119"/>
      <c r="F50" s="120"/>
      <c r="G50" s="38"/>
      <c r="H50" s="38"/>
      <c r="I50" s="38"/>
      <c r="J50" s="38"/>
      <c r="K50" s="11"/>
    </row>
    <row r="51" spans="1:11" s="17" customFormat="1" ht="15" thickBot="1" x14ac:dyDescent="0.25">
      <c r="B51" s="79" t="s">
        <v>5</v>
      </c>
      <c r="C51" s="100" t="str">
        <f>C5</f>
        <v>Educatori</v>
      </c>
      <c r="D51" s="100"/>
      <c r="E51" s="100"/>
      <c r="F51" s="101"/>
      <c r="G51" s="38"/>
      <c r="H51" s="38"/>
      <c r="I51" s="38"/>
      <c r="J51" s="38"/>
      <c r="K51" s="11"/>
    </row>
    <row r="52" spans="1:11" s="17" customFormat="1" ht="13.5" thickBot="1" x14ac:dyDescent="0.25">
      <c r="B52" s="68"/>
      <c r="C52" s="38"/>
      <c r="D52" s="38"/>
      <c r="E52" s="38"/>
      <c r="F52" s="38"/>
      <c r="G52" s="38"/>
      <c r="H52" s="38"/>
      <c r="I52" s="38"/>
      <c r="J52" s="38"/>
      <c r="K52" s="11"/>
    </row>
    <row r="53" spans="1:11" ht="42.95" customHeight="1" thickBot="1" x14ac:dyDescent="0.25">
      <c r="A53" s="14"/>
      <c r="B53" s="80" t="s">
        <v>38</v>
      </c>
      <c r="C53" s="81" t="s">
        <v>12</v>
      </c>
      <c r="D53" s="146" t="s">
        <v>35</v>
      </c>
      <c r="E53" s="146"/>
      <c r="F53" s="146"/>
      <c r="G53" s="147"/>
      <c r="H53" s="148">
        <v>0.3</v>
      </c>
      <c r="I53" s="149"/>
      <c r="J53" s="150"/>
    </row>
    <row r="54" spans="1:11" ht="24.95" customHeight="1" thickBot="1" x14ac:dyDescent="0.25">
      <c r="A54" s="13"/>
      <c r="B54" s="52" t="s">
        <v>13</v>
      </c>
      <c r="C54" s="53">
        <v>10</v>
      </c>
      <c r="D54" s="57">
        <v>1</v>
      </c>
      <c r="E54" s="57">
        <v>2</v>
      </c>
      <c r="F54" s="57">
        <v>3</v>
      </c>
      <c r="G54" s="58">
        <v>4</v>
      </c>
      <c r="H54" s="59">
        <v>5</v>
      </c>
      <c r="I54" s="59">
        <v>6</v>
      </c>
      <c r="J54" s="60">
        <v>7</v>
      </c>
      <c r="K54" s="31">
        <f>SUM(D57:J57)/2</f>
        <v>0</v>
      </c>
    </row>
    <row r="55" spans="1:11" ht="24.95" customHeight="1" x14ac:dyDescent="0.2">
      <c r="A55" s="13"/>
      <c r="B55" s="136" t="s">
        <v>58</v>
      </c>
      <c r="C55" s="136"/>
      <c r="D55" s="32"/>
      <c r="E55" s="32"/>
      <c r="F55" s="32"/>
      <c r="G55" s="33"/>
      <c r="H55" s="29"/>
      <c r="I55" s="29"/>
      <c r="J55" s="29"/>
    </row>
    <row r="56" spans="1:11" ht="24.95" customHeight="1" thickBot="1" x14ac:dyDescent="0.25">
      <c r="A56" s="13"/>
      <c r="B56" s="136" t="s">
        <v>42</v>
      </c>
      <c r="C56" s="136"/>
      <c r="D56" s="32"/>
      <c r="E56" s="32"/>
      <c r="F56" s="32"/>
      <c r="G56" s="33"/>
      <c r="H56" s="29"/>
      <c r="I56" s="29"/>
      <c r="J56" s="29"/>
    </row>
    <row r="57" spans="1:11" ht="13.5" hidden="1" customHeight="1" thickBot="1" x14ac:dyDescent="0.25">
      <c r="A57" s="13"/>
      <c r="B57" s="138"/>
      <c r="C57" s="138"/>
      <c r="D57" s="39">
        <f>((IF(D55="X",D54,"0")+IF(D56="X",D54,"0")))</f>
        <v>0</v>
      </c>
      <c r="E57" s="39">
        <f t="shared" ref="E57:J57" si="3">((IF(E55="X",E54,"0")+IF(E56="X",E54,"0")))</f>
        <v>0</v>
      </c>
      <c r="F57" s="39">
        <f t="shared" si="3"/>
        <v>0</v>
      </c>
      <c r="G57" s="40">
        <f t="shared" si="3"/>
        <v>0</v>
      </c>
      <c r="H57" s="41">
        <f t="shared" si="3"/>
        <v>0</v>
      </c>
      <c r="I57" s="41">
        <f t="shared" si="3"/>
        <v>0</v>
      </c>
      <c r="J57" s="41">
        <f t="shared" si="3"/>
        <v>0</v>
      </c>
    </row>
    <row r="58" spans="1:11" ht="24.95" customHeight="1" thickBot="1" x14ac:dyDescent="0.25">
      <c r="A58" s="13"/>
      <c r="B58" s="55" t="s">
        <v>14</v>
      </c>
      <c r="C58" s="56">
        <v>10</v>
      </c>
      <c r="D58" s="57">
        <v>1</v>
      </c>
      <c r="E58" s="57">
        <v>2</v>
      </c>
      <c r="F58" s="57">
        <v>3</v>
      </c>
      <c r="G58" s="58">
        <v>4</v>
      </c>
      <c r="H58" s="59">
        <v>5</v>
      </c>
      <c r="I58" s="59">
        <v>6</v>
      </c>
      <c r="J58" s="60">
        <v>7</v>
      </c>
      <c r="K58" s="31">
        <f>SUM(D61:J61)/2</f>
        <v>0</v>
      </c>
    </row>
    <row r="59" spans="1:11" ht="24.95" customHeight="1" x14ac:dyDescent="0.2">
      <c r="A59" s="13"/>
      <c r="B59" s="160" t="s">
        <v>41</v>
      </c>
      <c r="C59" s="160"/>
      <c r="D59" s="36"/>
      <c r="E59" s="36"/>
      <c r="F59" s="36"/>
      <c r="G59" s="54"/>
      <c r="H59" s="30"/>
      <c r="I59" s="30"/>
      <c r="J59" s="30"/>
    </row>
    <row r="60" spans="1:11" ht="24.95" customHeight="1" thickBot="1" x14ac:dyDescent="0.25">
      <c r="A60" s="13"/>
      <c r="B60" s="136" t="s">
        <v>43</v>
      </c>
      <c r="C60" s="136"/>
      <c r="D60" s="32"/>
      <c r="E60" s="32"/>
      <c r="F60" s="32"/>
      <c r="G60" s="33"/>
      <c r="H60" s="29"/>
      <c r="I60" s="29"/>
      <c r="J60" s="29"/>
    </row>
    <row r="61" spans="1:11" ht="13.5" hidden="1" customHeight="1" thickBot="1" x14ac:dyDescent="0.25">
      <c r="A61" s="13"/>
      <c r="B61" s="138"/>
      <c r="C61" s="138"/>
      <c r="D61" s="39">
        <f>((IF(D59="X",D58,"0")+IF(D60="X",D58,"0")))</f>
        <v>0</v>
      </c>
      <c r="E61" s="39">
        <f t="shared" ref="E61:J61" si="4">((IF(E59="X",E58,"0")+IF(E60="X",E58,"0")))</f>
        <v>0</v>
      </c>
      <c r="F61" s="39">
        <f t="shared" si="4"/>
        <v>0</v>
      </c>
      <c r="G61" s="40">
        <f t="shared" si="4"/>
        <v>0</v>
      </c>
      <c r="H61" s="41">
        <f t="shared" si="4"/>
        <v>0</v>
      </c>
      <c r="I61" s="41">
        <f t="shared" si="4"/>
        <v>0</v>
      </c>
      <c r="J61" s="41">
        <f t="shared" si="4"/>
        <v>0</v>
      </c>
    </row>
    <row r="62" spans="1:11" ht="24.95" customHeight="1" thickBot="1" x14ac:dyDescent="0.25">
      <c r="A62" s="13"/>
      <c r="B62" s="55" t="s">
        <v>44</v>
      </c>
      <c r="C62" s="56">
        <v>10</v>
      </c>
      <c r="D62" s="57">
        <v>1</v>
      </c>
      <c r="E62" s="57">
        <v>2</v>
      </c>
      <c r="F62" s="57">
        <v>3</v>
      </c>
      <c r="G62" s="58">
        <v>4</v>
      </c>
      <c r="H62" s="59">
        <v>5</v>
      </c>
      <c r="I62" s="59">
        <v>6</v>
      </c>
      <c r="J62" s="60">
        <v>7</v>
      </c>
      <c r="K62" s="31">
        <f>SUM(D66:J66)/3</f>
        <v>0</v>
      </c>
    </row>
    <row r="63" spans="1:11" ht="24.95" customHeight="1" x14ac:dyDescent="0.2">
      <c r="A63" s="13"/>
      <c r="B63" s="160" t="s">
        <v>45</v>
      </c>
      <c r="C63" s="160"/>
      <c r="D63" s="36"/>
      <c r="E63" s="36"/>
      <c r="F63" s="36"/>
      <c r="G63" s="54"/>
      <c r="H63" s="30"/>
      <c r="I63" s="30"/>
      <c r="J63" s="30"/>
    </row>
    <row r="64" spans="1:11" ht="33" customHeight="1" x14ac:dyDescent="0.2">
      <c r="A64" s="13"/>
      <c r="B64" s="136" t="s">
        <v>52</v>
      </c>
      <c r="C64" s="136"/>
      <c r="D64" s="32"/>
      <c r="E64" s="32"/>
      <c r="F64" s="32"/>
      <c r="G64" s="33"/>
      <c r="H64" s="29"/>
      <c r="I64" s="29"/>
      <c r="J64" s="29"/>
    </row>
    <row r="65" spans="1:11" ht="24.95" customHeight="1" thickBot="1" x14ac:dyDescent="0.25">
      <c r="A65" s="13"/>
      <c r="B65" s="136" t="s">
        <v>71</v>
      </c>
      <c r="C65" s="136"/>
      <c r="D65" s="32"/>
      <c r="E65" s="32"/>
      <c r="F65" s="32"/>
      <c r="G65" s="33"/>
      <c r="H65" s="29"/>
      <c r="I65" s="29"/>
      <c r="J65" s="29"/>
    </row>
    <row r="66" spans="1:11" ht="13.5" hidden="1" thickBot="1" x14ac:dyDescent="0.25">
      <c r="A66" s="13"/>
      <c r="B66" s="138"/>
      <c r="C66" s="138"/>
      <c r="D66" s="39">
        <f>((IF(D63="X",D62,"0")+IF(D64="X",D62,"0")+(IF(D65="X",D62,"0"))))</f>
        <v>0</v>
      </c>
      <c r="E66" s="39">
        <f t="shared" ref="E66:J66" si="5">((IF(E63="X",E62,"0")+IF(E64="X",E62,"0")+(IF(E65="X",E62,"0"))))</f>
        <v>0</v>
      </c>
      <c r="F66" s="39">
        <f t="shared" si="5"/>
        <v>0</v>
      </c>
      <c r="G66" s="40">
        <f t="shared" si="5"/>
        <v>0</v>
      </c>
      <c r="H66" s="41">
        <f t="shared" si="5"/>
        <v>0</v>
      </c>
      <c r="I66" s="41">
        <f t="shared" si="5"/>
        <v>0</v>
      </c>
      <c r="J66" s="41">
        <f t="shared" si="5"/>
        <v>0</v>
      </c>
    </row>
    <row r="67" spans="1:11" s="17" customFormat="1" ht="36" customHeight="1" thickBot="1" x14ac:dyDescent="0.25">
      <c r="B67" s="67" t="s">
        <v>39</v>
      </c>
      <c r="C67" s="82">
        <f>C54+C58+C62</f>
        <v>30</v>
      </c>
      <c r="D67" s="164">
        <f>K54*C54+K58*C58+K62*C62</f>
        <v>0</v>
      </c>
      <c r="E67" s="165"/>
      <c r="F67" s="165"/>
      <c r="G67" s="165"/>
      <c r="H67" s="166">
        <f>D67/(C67*7)</f>
        <v>0</v>
      </c>
      <c r="I67" s="167"/>
      <c r="J67" s="167"/>
      <c r="K67" s="168"/>
    </row>
    <row r="68" spans="1:11" ht="13.5" customHeight="1" thickBot="1" x14ac:dyDescent="0.25">
      <c r="A68" s="14"/>
      <c r="B68" s="38"/>
      <c r="C68" s="38"/>
      <c r="D68" s="38"/>
      <c r="E68" s="38"/>
      <c r="F68" s="38"/>
      <c r="G68" s="38"/>
      <c r="H68" s="38"/>
      <c r="I68" s="38"/>
      <c r="J68" s="38"/>
    </row>
    <row r="69" spans="1:11" s="17" customFormat="1" ht="39" hidden="1" customHeight="1" thickBot="1" x14ac:dyDescent="0.25">
      <c r="C69" s="61"/>
      <c r="D69" s="62"/>
      <c r="E69" s="63"/>
      <c r="F69" s="64"/>
      <c r="G69" s="65"/>
      <c r="H69" s="65"/>
      <c r="I69" s="65"/>
      <c r="J69" s="66"/>
    </row>
    <row r="70" spans="1:11" s="17" customFormat="1" ht="36" customHeight="1" thickBot="1" x14ac:dyDescent="0.25">
      <c r="B70" s="83" t="s">
        <v>67</v>
      </c>
      <c r="C70" s="169">
        <f>H38</f>
        <v>0</v>
      </c>
      <c r="D70" s="170"/>
      <c r="E70" s="171" t="s">
        <v>68</v>
      </c>
      <c r="F70" s="171"/>
      <c r="G70" s="172"/>
      <c r="H70" s="175">
        <f>(C70*H25)+(C71*H53)</f>
        <v>0</v>
      </c>
      <c r="I70" s="176"/>
      <c r="J70" s="176"/>
      <c r="K70" s="177"/>
    </row>
    <row r="71" spans="1:11" s="17" customFormat="1" ht="36.75" customHeight="1" thickBot="1" x14ac:dyDescent="0.25">
      <c r="B71" s="84" t="s">
        <v>47</v>
      </c>
      <c r="C71" s="166">
        <f>H67</f>
        <v>0</v>
      </c>
      <c r="D71" s="168"/>
      <c r="E71" s="173"/>
      <c r="F71" s="173"/>
      <c r="G71" s="174"/>
      <c r="H71" s="178"/>
      <c r="I71" s="179"/>
      <c r="J71" s="179"/>
      <c r="K71" s="180"/>
    </row>
    <row r="72" spans="1:11" ht="13.5" hidden="1" thickBot="1" x14ac:dyDescent="0.25">
      <c r="A72" s="15" t="s">
        <v>15</v>
      </c>
      <c r="B72" s="16"/>
      <c r="C72" s="17"/>
      <c r="D72" s="17"/>
      <c r="E72" s="17"/>
      <c r="F72" s="17"/>
      <c r="G72" s="17"/>
      <c r="H72" s="17"/>
      <c r="I72" s="17"/>
      <c r="J72" s="17"/>
    </row>
    <row r="73" spans="1:11" ht="13.5" thickBot="1" x14ac:dyDescent="0.25">
      <c r="A73" s="15"/>
      <c r="B73" s="154" t="s">
        <v>16</v>
      </c>
      <c r="C73" s="155"/>
      <c r="D73" s="155"/>
      <c r="E73" s="155"/>
      <c r="F73" s="155"/>
      <c r="G73" s="155"/>
      <c r="H73" s="155"/>
      <c r="I73" s="155"/>
      <c r="J73" s="155"/>
      <c r="K73" s="156"/>
    </row>
    <row r="74" spans="1:11" ht="37.5" customHeight="1" x14ac:dyDescent="0.2">
      <c r="A74" t="s">
        <v>17</v>
      </c>
      <c r="B74" s="157" t="s">
        <v>50</v>
      </c>
      <c r="C74" s="158"/>
      <c r="D74" s="158"/>
      <c r="E74" s="158"/>
      <c r="F74" s="158"/>
      <c r="G74" s="158"/>
      <c r="H74" s="158"/>
      <c r="I74" s="158"/>
      <c r="J74" s="158"/>
      <c r="K74" s="159"/>
    </row>
    <row r="75" spans="1:11" x14ac:dyDescent="0.2">
      <c r="A75" s="15" t="s">
        <v>18</v>
      </c>
      <c r="B75" s="68"/>
      <c r="C75" s="38"/>
      <c r="D75" s="38"/>
      <c r="E75" s="38"/>
      <c r="F75" s="38"/>
      <c r="G75" s="38"/>
      <c r="H75" s="38"/>
      <c r="I75" s="38"/>
      <c r="J75" s="38"/>
      <c r="K75" s="69"/>
    </row>
    <row r="76" spans="1:11" x14ac:dyDescent="0.2">
      <c r="A76" s="15" t="s">
        <v>19</v>
      </c>
      <c r="B76" s="68"/>
      <c r="C76" s="38"/>
      <c r="D76" s="38"/>
      <c r="E76" s="38"/>
      <c r="F76" s="38"/>
      <c r="G76" s="38"/>
      <c r="H76" s="38"/>
      <c r="I76" s="38"/>
      <c r="J76" s="38"/>
      <c r="K76" s="69"/>
    </row>
    <row r="77" spans="1:11" x14ac:dyDescent="0.2">
      <c r="A77" s="15" t="s">
        <v>20</v>
      </c>
      <c r="B77" s="68"/>
      <c r="C77" s="38"/>
      <c r="D77" s="38"/>
      <c r="E77" s="38"/>
      <c r="F77" s="38"/>
      <c r="G77" s="38"/>
      <c r="H77" s="38"/>
      <c r="I77" s="38"/>
      <c r="J77" s="38"/>
      <c r="K77" s="69"/>
    </row>
    <row r="78" spans="1:11" x14ac:dyDescent="0.2">
      <c r="A78" s="15" t="s">
        <v>21</v>
      </c>
      <c r="B78" s="68"/>
      <c r="C78" s="38"/>
      <c r="D78" s="38"/>
      <c r="E78" s="38"/>
      <c r="F78" s="38"/>
      <c r="G78" s="38"/>
      <c r="H78" s="38"/>
      <c r="I78" s="38"/>
      <c r="J78" s="38"/>
      <c r="K78" s="69"/>
    </row>
    <row r="79" spans="1:11" x14ac:dyDescent="0.2">
      <c r="A79" s="15" t="s">
        <v>22</v>
      </c>
      <c r="B79" s="68"/>
      <c r="C79" s="38"/>
      <c r="D79" s="38"/>
      <c r="E79" s="38"/>
      <c r="F79" s="38"/>
      <c r="G79" s="38"/>
      <c r="H79" s="38"/>
      <c r="I79" s="38"/>
      <c r="J79" s="38"/>
      <c r="K79" s="69"/>
    </row>
    <row r="80" spans="1:11" ht="13.5" thickBot="1" x14ac:dyDescent="0.25">
      <c r="A80" s="15" t="s">
        <v>23</v>
      </c>
      <c r="B80" s="70"/>
      <c r="C80" s="71"/>
      <c r="D80" s="71"/>
      <c r="E80" s="71"/>
      <c r="F80" s="71"/>
      <c r="G80" s="71"/>
      <c r="H80" s="71"/>
      <c r="I80" s="71"/>
      <c r="J80" s="71"/>
      <c r="K80" s="72"/>
    </row>
    <row r="81" spans="1:12" x14ac:dyDescent="0.2">
      <c r="A81" t="s">
        <v>24</v>
      </c>
    </row>
    <row r="82" spans="1:12" hidden="1" x14ac:dyDescent="0.2"/>
    <row r="83" spans="1:12" hidden="1" x14ac:dyDescent="0.2">
      <c r="B83" s="161" t="s">
        <v>25</v>
      </c>
      <c r="C83" s="162"/>
      <c r="D83" s="162"/>
      <c r="E83" s="162"/>
      <c r="F83" s="162"/>
      <c r="G83" s="162"/>
      <c r="H83" s="162"/>
      <c r="I83" s="162"/>
      <c r="J83" s="162"/>
      <c r="K83" s="163"/>
      <c r="L83" s="12"/>
    </row>
    <row r="84" spans="1:12" ht="13.5" hidden="1" thickBot="1" x14ac:dyDescent="0.25">
      <c r="B84" s="18" t="s">
        <v>26</v>
      </c>
      <c r="C84" s="19" t="e">
        <f>((IF(#REF!="","0",1)*#REF!)+(IF(#REF!="","0",1)*#REF!)+(IF(#REF!="","0",1)*#REF!))</f>
        <v>#REF!</v>
      </c>
      <c r="D84" s="20" t="e">
        <f>((IF(#REF!="","0",2)*#REF!)+(IF(#REF!="","0",2)*#REF!)+(IF(#REF!="","0",2)*#REF!))</f>
        <v>#REF!</v>
      </c>
      <c r="E84" s="20" t="e">
        <f>((IF(#REF!="","0",3)*#REF!)+(IF(#REF!="","0",3)*#REF!)+(IF(#REF!="","0",3)*#REF!))</f>
        <v>#REF!</v>
      </c>
      <c r="F84" s="20" t="e">
        <f>((IF(#REF!="","0",4)*#REF!)+(IF(#REF!="","0",4)*#REF!)+(IF(#REF!="","0",4)*#REF!))</f>
        <v>#REF!</v>
      </c>
      <c r="G84" s="20" t="e">
        <f>((IF(#REF!="","0",5)*#REF!)+(IF(#REF!="","0",5)*#REF!)+(IF(#REF!="","0",5)*#REF!))</f>
        <v>#REF!</v>
      </c>
      <c r="H84" s="20" t="e">
        <f>((IF(#REF!="","0",6)*#REF!)+(IF(#REF!="","0",6)*#REF!)+(IF(#REF!="","0",6)*#REF!))</f>
        <v>#REF!</v>
      </c>
      <c r="I84" s="21" t="e">
        <f>((IF(#REF!="","0",7)*#REF!)+(IF(#REF!="","0",7)*#REF!)+(IF(#REF!="","0",7)*#REF!))</f>
        <v>#REF!</v>
      </c>
      <c r="J84" s="11" t="e">
        <f>SUM(C84:I84)</f>
        <v>#REF!</v>
      </c>
      <c r="K84" s="22" t="e">
        <f>J84/350</f>
        <v>#REF!</v>
      </c>
      <c r="L84" s="23"/>
    </row>
    <row r="85" spans="1:12" ht="13.5" hidden="1" thickBot="1" x14ac:dyDescent="0.25">
      <c r="B85" s="18" t="s">
        <v>27</v>
      </c>
      <c r="C85" s="24" t="e">
        <f>((IF(#REF!="","0",1)*#REF!)+(IF(#REF!="","0",1)*#REF!)+(IF(#REF!="","0",1)*#REF!)+(IF(#REF!="","0",1)*#REF!)+(IF(#REF!="","0",1)*#REF!)+(IF(#REF!="","0",1)*#REF!)+(IF(#REF!="","0",1)*#REF!))</f>
        <v>#REF!</v>
      </c>
      <c r="D85" s="24" t="e">
        <f>((IF(#REF!="","0",2)*#REF!)+(IF(#REF!="","0",2)*#REF!)+(IF(#REF!="","0",2)*#REF!)+(IF(#REF!="","0",2)*#REF!)+(IF(#REF!="","0",2)*#REF!)+(IF(#REF!="","0",2)*#REF!)+(IF(#REF!="","0",2)*#REF!))</f>
        <v>#REF!</v>
      </c>
      <c r="E85" s="24" t="e">
        <f>((IF(#REF!="","0",3)*#REF!)+(IF(#REF!="","0",3)*#REF!)+(IF(#REF!="","0",3)*#REF!)+(IF(#REF!="","0",3)*#REF!)+(IF(#REF!="","0",3)*#REF!)+(IF(#REF!="","0",3)*#REF!)+(IF(#REF!="","0",3)*#REF!))</f>
        <v>#REF!</v>
      </c>
      <c r="F85" s="24" t="e">
        <f>((IF(#REF!="","0",4)*#REF!)+(IF(#REF!="","0",4)*#REF!)+(IF(#REF!="","0",4)*#REF!)+(IF(#REF!="","0",4)*#REF!)+(IF(#REF!="","0",4)*#REF!)+(IF(#REF!="","0",4)*#REF!)+(IF(#REF!="","0",4)*#REF!))</f>
        <v>#REF!</v>
      </c>
      <c r="G85" s="24" t="e">
        <f>((IF(#REF!="","0",5)*#REF!)+(IF(#REF!="","0",5)*#REF!)+(IF(#REF!="","0",5)*#REF!)+(IF(#REF!="","0",5)*#REF!)+(IF(#REF!="","0",5)*#REF!)+(IF(#REF!="","0",5)*#REF!)+(IF(#REF!="","0",5)*#REF!))</f>
        <v>#REF!</v>
      </c>
      <c r="H85" s="24" t="e">
        <f>((IF(#REF!="","0",6)*#REF!)+(IF(#REF!="","0",6)*#REF!)+(IF(#REF!="","0",6)*#REF!)+(IF(#REF!="","0",6)*#REF!)+(IF(#REF!="","0",6)*#REF!)+(IF(#REF!="","0",6)*#REF!)+(IF(#REF!="","0",6)*#REF!))</f>
        <v>#REF!</v>
      </c>
      <c r="I85" s="24" t="e">
        <f>((IF(#REF!="","0",7)*#REF!)+(IF(#REF!="","0",7)*#REF!)+(IF(#REF!="","0",7)*#REF!)+(IF(#REF!="","0",7)*#REF!)+(IF(#REF!="","0",7)*#REF!)+(IF(#REF!="","0",7)*#REF!)+(IF(#REF!="","0",7)*#REF!))</f>
        <v>#REF!</v>
      </c>
      <c r="J85" s="25" t="e">
        <f>SUM(C85:I85)</f>
        <v>#REF!</v>
      </c>
      <c r="K85" s="22" t="e">
        <f>J85/350</f>
        <v>#REF!</v>
      </c>
      <c r="L85" s="23"/>
    </row>
    <row r="86" spans="1:12" ht="13.5" hidden="1" thickBot="1" x14ac:dyDescent="0.25">
      <c r="B86" s="26"/>
      <c r="C86" s="27"/>
      <c r="D86" s="27"/>
      <c r="E86" s="27"/>
      <c r="F86" s="27"/>
      <c r="G86" s="27"/>
      <c r="H86" s="27"/>
      <c r="I86" s="27"/>
      <c r="J86" s="27" t="e">
        <f>SUM(J84:J85)</f>
        <v>#REF!</v>
      </c>
      <c r="K86" s="28" t="e">
        <f>IF(J86&lt;490,0,J86/700)</f>
        <v>#REF!</v>
      </c>
      <c r="L86" s="23"/>
    </row>
  </sheetData>
  <mergeCells count="115">
    <mergeCell ref="B74:K74"/>
    <mergeCell ref="B83:K83"/>
    <mergeCell ref="B66:C66"/>
    <mergeCell ref="D67:G67"/>
    <mergeCell ref="H67:K67"/>
    <mergeCell ref="C70:D70"/>
    <mergeCell ref="E70:G71"/>
    <mergeCell ref="H70:K71"/>
    <mergeCell ref="C71:D71"/>
    <mergeCell ref="B56:C56"/>
    <mergeCell ref="B59:C59"/>
    <mergeCell ref="B60:C60"/>
    <mergeCell ref="B64:C64"/>
    <mergeCell ref="B57:C57"/>
    <mergeCell ref="B61:C61"/>
    <mergeCell ref="B65:C65"/>
    <mergeCell ref="B63:C63"/>
    <mergeCell ref="B73:K73"/>
    <mergeCell ref="C50:F50"/>
    <mergeCell ref="C51:F51"/>
    <mergeCell ref="D53:G53"/>
    <mergeCell ref="H53:J53"/>
    <mergeCell ref="B55:C55"/>
    <mergeCell ref="H38:K38"/>
    <mergeCell ref="B39:K39"/>
    <mergeCell ref="B40:K40"/>
    <mergeCell ref="C47:F47"/>
    <mergeCell ref="H47:J47"/>
    <mergeCell ref="C48:F48"/>
    <mergeCell ref="H48:J49"/>
    <mergeCell ref="C49:F49"/>
    <mergeCell ref="B32:C32"/>
    <mergeCell ref="B33:C33"/>
    <mergeCell ref="B35:C35"/>
    <mergeCell ref="B36:C36"/>
    <mergeCell ref="B37:C37"/>
    <mergeCell ref="D38:G38"/>
    <mergeCell ref="D25:G25"/>
    <mergeCell ref="H25:J25"/>
    <mergeCell ref="B27:C27"/>
    <mergeCell ref="B28:C28"/>
    <mergeCell ref="B29:C29"/>
    <mergeCell ref="B31:C31"/>
    <mergeCell ref="B23:C23"/>
    <mergeCell ref="D23:F23"/>
    <mergeCell ref="G23:H23"/>
    <mergeCell ref="I23:J23"/>
    <mergeCell ref="B24:C24"/>
    <mergeCell ref="D24:F24"/>
    <mergeCell ref="G24:H24"/>
    <mergeCell ref="I24:J24"/>
    <mergeCell ref="B18:C18"/>
    <mergeCell ref="D18:F18"/>
    <mergeCell ref="G18:H18"/>
    <mergeCell ref="I18:J18"/>
    <mergeCell ref="B19:C19"/>
    <mergeCell ref="D19:F19"/>
    <mergeCell ref="G19:H19"/>
    <mergeCell ref="I19:J19"/>
    <mergeCell ref="B20:C20"/>
    <mergeCell ref="D20:F20"/>
    <mergeCell ref="G20:H20"/>
    <mergeCell ref="I20:J20"/>
    <mergeCell ref="B21:C21"/>
    <mergeCell ref="D21:F21"/>
    <mergeCell ref="G21:H21"/>
    <mergeCell ref="I21:J21"/>
    <mergeCell ref="G10:H10"/>
    <mergeCell ref="I10:J10"/>
    <mergeCell ref="G11:H11"/>
    <mergeCell ref="I11:J11"/>
    <mergeCell ref="G8:H8"/>
    <mergeCell ref="I8:J8"/>
    <mergeCell ref="G9:H9"/>
    <mergeCell ref="I9:J9"/>
    <mergeCell ref="B8:F8"/>
    <mergeCell ref="B9:F9"/>
    <mergeCell ref="B10:F10"/>
    <mergeCell ref="B11:F11"/>
    <mergeCell ref="C5:F5"/>
    <mergeCell ref="B6:F6"/>
    <mergeCell ref="G6:H6"/>
    <mergeCell ref="I6:J6"/>
    <mergeCell ref="G7:H7"/>
    <mergeCell ref="I7:J7"/>
    <mergeCell ref="C1:F1"/>
    <mergeCell ref="H1:J1"/>
    <mergeCell ref="C2:F2"/>
    <mergeCell ref="H2:J3"/>
    <mergeCell ref="C3:F3"/>
    <mergeCell ref="C4:F4"/>
    <mergeCell ref="B7:F7"/>
    <mergeCell ref="B22:C22"/>
    <mergeCell ref="D22:F22"/>
    <mergeCell ref="G22:H22"/>
    <mergeCell ref="I22:J22"/>
    <mergeCell ref="G12:H12"/>
    <mergeCell ref="I12:J12"/>
    <mergeCell ref="G13:H13"/>
    <mergeCell ref="I13:J13"/>
    <mergeCell ref="B12:F12"/>
    <mergeCell ref="B13:F13"/>
    <mergeCell ref="B14:F14"/>
    <mergeCell ref="B15:F15"/>
    <mergeCell ref="B16:F16"/>
    <mergeCell ref="G16:H16"/>
    <mergeCell ref="I16:J16"/>
    <mergeCell ref="B17:C17"/>
    <mergeCell ref="D17:F17"/>
    <mergeCell ref="G17:H17"/>
    <mergeCell ref="I17:J17"/>
    <mergeCell ref="G14:H14"/>
    <mergeCell ref="I14:J14"/>
    <mergeCell ref="G15:H15"/>
    <mergeCell ref="I15:J15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&amp;L&amp;"Tahoma,Normale"&amp;11COMUNE DI PORLEZZA (CO)&amp;C&amp;"Tahoma,Grassetto"&amp;11SCHEDA DI VALUTAZIONE DELLA
 PERFORMANCE INDIVIDUALE</oddHeader>
    <oddFooter>&amp;LFirma compilatore:&amp;CFirma interessato:&amp;RData compilazione</oddFooter>
  </headerFooter>
  <rowBreaks count="1" manualBreakCount="1">
    <brk id="46" min="1" max="10" man="1"/>
  </rowBreaks>
  <colBreaks count="1" manualBreakCount="1">
    <brk id="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6"/>
  <sheetViews>
    <sheetView tabSelected="1" view="pageBreakPreview" topLeftCell="B47" zoomScaleNormal="100" zoomScaleSheetLayoutView="100" zoomScalePageLayoutView="82" workbookViewId="0">
      <selection activeCell="B56" sqref="B56:C56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2" bestFit="1" customWidth="1"/>
  </cols>
  <sheetData>
    <row r="1" spans="2:12" ht="15" customHeight="1" x14ac:dyDescent="0.2">
      <c r="B1" s="85" t="s">
        <v>0</v>
      </c>
      <c r="C1" s="107" t="s">
        <v>48</v>
      </c>
      <c r="D1" s="107"/>
      <c r="E1" s="107"/>
      <c r="F1" s="108"/>
      <c r="G1" s="1"/>
      <c r="H1" s="109" t="s">
        <v>1</v>
      </c>
      <c r="I1" s="110"/>
      <c r="J1" s="110"/>
    </row>
    <row r="2" spans="2:12" ht="15" customHeight="1" x14ac:dyDescent="0.2">
      <c r="B2" s="76" t="s">
        <v>2</v>
      </c>
      <c r="C2" s="111"/>
      <c r="D2" s="111"/>
      <c r="E2" s="111"/>
      <c r="F2" s="112"/>
      <c r="G2" s="3"/>
      <c r="H2" s="113"/>
      <c r="I2" s="114"/>
      <c r="J2" s="115"/>
    </row>
    <row r="3" spans="2:12" ht="15" x14ac:dyDescent="0.2">
      <c r="B3" s="77" t="s">
        <v>3</v>
      </c>
      <c r="C3" s="111" t="s">
        <v>49</v>
      </c>
      <c r="D3" s="111"/>
      <c r="E3" s="111"/>
      <c r="F3" s="112"/>
      <c r="G3" s="4"/>
      <c r="H3" s="116"/>
      <c r="I3" s="117"/>
      <c r="J3" s="118"/>
    </row>
    <row r="4" spans="2:12" ht="15" x14ac:dyDescent="0.2">
      <c r="B4" s="78" t="s">
        <v>4</v>
      </c>
      <c r="C4" s="119" t="s">
        <v>4</v>
      </c>
      <c r="D4" s="119"/>
      <c r="E4" s="119"/>
      <c r="F4" s="120"/>
      <c r="G4" s="5"/>
      <c r="H4" s="5"/>
      <c r="I4" s="5"/>
      <c r="J4" s="6"/>
    </row>
    <row r="5" spans="2:12" ht="15.75" thickBot="1" x14ac:dyDescent="0.25">
      <c r="B5" s="79" t="s">
        <v>5</v>
      </c>
      <c r="C5" s="100" t="s">
        <v>55</v>
      </c>
      <c r="D5" s="100"/>
      <c r="E5" s="100"/>
      <c r="F5" s="101"/>
      <c r="G5" s="7"/>
      <c r="H5" s="7"/>
      <c r="I5" s="7"/>
      <c r="J5" s="7"/>
    </row>
    <row r="6" spans="2:12" ht="20.25" customHeight="1" x14ac:dyDescent="0.2">
      <c r="B6" s="102" t="s">
        <v>66</v>
      </c>
      <c r="C6" s="103"/>
      <c r="D6" s="103"/>
      <c r="E6" s="103"/>
      <c r="F6" s="103"/>
      <c r="G6" s="104" t="s">
        <v>7</v>
      </c>
      <c r="H6" s="105"/>
      <c r="I6" s="104" t="s">
        <v>8</v>
      </c>
      <c r="J6" s="106"/>
    </row>
    <row r="7" spans="2:12" s="8" customFormat="1" ht="12.75" customHeight="1" x14ac:dyDescent="0.2">
      <c r="B7" s="121" t="s">
        <v>70</v>
      </c>
      <c r="C7" s="122"/>
      <c r="D7" s="122"/>
      <c r="E7" s="122"/>
      <c r="F7" s="123"/>
      <c r="G7" s="97"/>
      <c r="H7" s="97"/>
      <c r="I7" s="98"/>
      <c r="J7" s="99"/>
      <c r="L7" s="2"/>
    </row>
    <row r="8" spans="2:12" x14ac:dyDescent="0.2">
      <c r="B8" s="91"/>
      <c r="C8" s="92"/>
      <c r="D8" s="92"/>
      <c r="E8" s="92"/>
      <c r="F8" s="93"/>
      <c r="G8" s="88"/>
      <c r="H8" s="88"/>
      <c r="I8" s="89"/>
      <c r="J8" s="90"/>
    </row>
    <row r="9" spans="2:12" x14ac:dyDescent="0.2">
      <c r="B9" s="91"/>
      <c r="C9" s="92"/>
      <c r="D9" s="92"/>
      <c r="E9" s="92"/>
      <c r="F9" s="93"/>
      <c r="G9" s="88"/>
      <c r="H9" s="88"/>
      <c r="I9" s="89"/>
      <c r="J9" s="90"/>
    </row>
    <row r="10" spans="2:12" x14ac:dyDescent="0.2">
      <c r="B10" s="91"/>
      <c r="C10" s="92"/>
      <c r="D10" s="92"/>
      <c r="E10" s="92"/>
      <c r="F10" s="93"/>
      <c r="G10" s="88"/>
      <c r="H10" s="88"/>
      <c r="I10" s="89"/>
      <c r="J10" s="90"/>
    </row>
    <row r="11" spans="2:12" x14ac:dyDescent="0.2">
      <c r="B11" s="91"/>
      <c r="C11" s="92"/>
      <c r="D11" s="92"/>
      <c r="E11" s="92"/>
      <c r="F11" s="93"/>
      <c r="G11" s="88"/>
      <c r="H11" s="88"/>
      <c r="I11" s="89"/>
      <c r="J11" s="90"/>
    </row>
    <row r="12" spans="2:12" x14ac:dyDescent="0.2">
      <c r="B12" s="91"/>
      <c r="C12" s="92"/>
      <c r="D12" s="92"/>
      <c r="E12" s="92"/>
      <c r="F12" s="93"/>
      <c r="G12" s="88"/>
      <c r="H12" s="88"/>
      <c r="I12" s="89"/>
      <c r="J12" s="90"/>
    </row>
    <row r="13" spans="2:12" x14ac:dyDescent="0.2">
      <c r="B13" s="91"/>
      <c r="C13" s="92"/>
      <c r="D13" s="92"/>
      <c r="E13" s="92"/>
      <c r="F13" s="93"/>
      <c r="G13" s="88"/>
      <c r="H13" s="88"/>
      <c r="I13" s="89"/>
      <c r="J13" s="90"/>
    </row>
    <row r="14" spans="2:12" x14ac:dyDescent="0.2">
      <c r="B14" s="91"/>
      <c r="C14" s="92"/>
      <c r="D14" s="92"/>
      <c r="E14" s="92"/>
      <c r="F14" s="93"/>
      <c r="G14" s="88"/>
      <c r="H14" s="88"/>
      <c r="I14" s="89"/>
      <c r="J14" s="90"/>
    </row>
    <row r="15" spans="2:12" x14ac:dyDescent="0.2">
      <c r="B15" s="91"/>
      <c r="C15" s="92"/>
      <c r="D15" s="92"/>
      <c r="E15" s="92"/>
      <c r="F15" s="93"/>
      <c r="G15" s="88"/>
      <c r="H15" s="88"/>
      <c r="I15" s="89"/>
      <c r="J15" s="90"/>
    </row>
    <row r="16" spans="2:12" x14ac:dyDescent="0.2">
      <c r="B16" s="91"/>
      <c r="C16" s="92"/>
      <c r="D16" s="92"/>
      <c r="E16" s="92"/>
      <c r="F16" s="93"/>
      <c r="G16" s="88"/>
      <c r="H16" s="88"/>
      <c r="I16" s="89"/>
      <c r="J16" s="90"/>
    </row>
    <row r="17" spans="1:12" x14ac:dyDescent="0.2">
      <c r="A17" s="9"/>
      <c r="B17" s="94" t="s">
        <v>69</v>
      </c>
      <c r="C17" s="95"/>
      <c r="D17" s="96" t="s">
        <v>9</v>
      </c>
      <c r="E17" s="96"/>
      <c r="F17" s="96"/>
      <c r="G17" s="97"/>
      <c r="H17" s="97"/>
      <c r="I17" s="98"/>
      <c r="J17" s="99"/>
    </row>
    <row r="18" spans="1:12" x14ac:dyDescent="0.2">
      <c r="A18" s="9"/>
      <c r="B18" s="134"/>
      <c r="C18" s="135"/>
      <c r="D18" s="87"/>
      <c r="E18" s="87"/>
      <c r="F18" s="87"/>
      <c r="G18" s="88"/>
      <c r="H18" s="88"/>
      <c r="I18" s="89"/>
      <c r="J18" s="90"/>
    </row>
    <row r="19" spans="1:12" x14ac:dyDescent="0.2">
      <c r="A19" s="9"/>
      <c r="B19" s="86"/>
      <c r="C19" s="87"/>
      <c r="D19" s="87"/>
      <c r="E19" s="87"/>
      <c r="F19" s="87"/>
      <c r="G19" s="88"/>
      <c r="H19" s="88"/>
      <c r="I19" s="89"/>
      <c r="J19" s="90"/>
    </row>
    <row r="20" spans="1:12" x14ac:dyDescent="0.2">
      <c r="A20" s="9"/>
      <c r="B20" s="86"/>
      <c r="C20" s="87"/>
      <c r="D20" s="87"/>
      <c r="E20" s="87"/>
      <c r="F20" s="87"/>
      <c r="G20" s="88"/>
      <c r="H20" s="88"/>
      <c r="I20" s="89"/>
      <c r="J20" s="90"/>
    </row>
    <row r="21" spans="1:12" x14ac:dyDescent="0.2">
      <c r="A21" s="9"/>
      <c r="B21" s="86"/>
      <c r="C21" s="87"/>
      <c r="D21" s="87"/>
      <c r="E21" s="87"/>
      <c r="F21" s="87"/>
      <c r="G21" s="88"/>
      <c r="H21" s="88"/>
      <c r="I21" s="89"/>
      <c r="J21" s="90"/>
    </row>
    <row r="22" spans="1:12" x14ac:dyDescent="0.2">
      <c r="A22" s="9"/>
      <c r="B22" s="86"/>
      <c r="C22" s="87"/>
      <c r="D22" s="87"/>
      <c r="E22" s="87"/>
      <c r="F22" s="87"/>
      <c r="G22" s="88"/>
      <c r="H22" s="88"/>
      <c r="I22" s="89"/>
      <c r="J22" s="90"/>
    </row>
    <row r="23" spans="1:12" ht="13.5" thickBot="1" x14ac:dyDescent="0.25">
      <c r="A23" s="9"/>
      <c r="B23" s="124"/>
      <c r="C23" s="125"/>
      <c r="D23" s="125"/>
      <c r="E23" s="125"/>
      <c r="F23" s="125"/>
      <c r="G23" s="126"/>
      <c r="H23" s="126"/>
      <c r="I23" s="127"/>
      <c r="J23" s="128"/>
    </row>
    <row r="24" spans="1:12" s="11" customFormat="1" ht="13.5" thickBot="1" x14ac:dyDescent="0.25">
      <c r="A24" s="10"/>
      <c r="B24" s="129"/>
      <c r="C24" s="130"/>
      <c r="D24" s="131"/>
      <c r="E24" s="131"/>
      <c r="F24" s="131"/>
      <c r="G24" s="132"/>
      <c r="H24" s="132"/>
      <c r="I24" s="133"/>
      <c r="J24" s="133"/>
      <c r="L24" s="12"/>
    </row>
    <row r="25" spans="1:12" ht="35.25" customHeight="1" thickBot="1" x14ac:dyDescent="0.25">
      <c r="A25" s="13"/>
      <c r="B25" s="43" t="s">
        <v>29</v>
      </c>
      <c r="C25" s="44" t="s">
        <v>12</v>
      </c>
      <c r="D25" s="141" t="s">
        <v>35</v>
      </c>
      <c r="E25" s="141"/>
      <c r="F25" s="141"/>
      <c r="G25" s="142"/>
      <c r="H25" s="143">
        <v>0.7</v>
      </c>
      <c r="I25" s="144"/>
      <c r="J25" s="145"/>
    </row>
    <row r="26" spans="1:12" ht="35.25" customHeight="1" thickBot="1" x14ac:dyDescent="0.25">
      <c r="A26" s="13"/>
      <c r="B26" s="47" t="s">
        <v>10</v>
      </c>
      <c r="C26" s="48">
        <v>10</v>
      </c>
      <c r="D26" s="49">
        <v>1</v>
      </c>
      <c r="E26" s="49">
        <v>2</v>
      </c>
      <c r="F26" s="49">
        <v>3</v>
      </c>
      <c r="G26" s="50">
        <v>4</v>
      </c>
      <c r="H26" s="51">
        <v>5</v>
      </c>
      <c r="I26" s="51">
        <v>6</v>
      </c>
      <c r="J26" s="51">
        <v>7</v>
      </c>
      <c r="K26" s="42">
        <f>SUM(D29:J29)/2</f>
        <v>0</v>
      </c>
    </row>
    <row r="27" spans="1:12" ht="35.25" customHeight="1" x14ac:dyDescent="0.2">
      <c r="A27" s="13"/>
      <c r="B27" s="136" t="s">
        <v>56</v>
      </c>
      <c r="C27" s="136"/>
      <c r="D27" s="32"/>
      <c r="E27" s="32"/>
      <c r="F27" s="32"/>
      <c r="G27" s="33"/>
      <c r="H27" s="29" t="s">
        <v>28</v>
      </c>
      <c r="I27" s="29"/>
      <c r="J27" s="29"/>
    </row>
    <row r="28" spans="1:12" ht="35.25" customHeight="1" thickBot="1" x14ac:dyDescent="0.25">
      <c r="A28" s="13"/>
      <c r="B28" s="136" t="s">
        <v>57</v>
      </c>
      <c r="C28" s="136"/>
      <c r="D28" s="32"/>
      <c r="E28" s="32"/>
      <c r="F28" s="32"/>
      <c r="G28" s="33"/>
      <c r="H28" s="29"/>
      <c r="I28" s="29"/>
      <c r="J28" s="29"/>
    </row>
    <row r="29" spans="1:12" ht="35.25" hidden="1" customHeight="1" thickBot="1" x14ac:dyDescent="0.25">
      <c r="A29" s="13"/>
      <c r="B29" s="137"/>
      <c r="C29" s="137"/>
      <c r="D29" s="34">
        <f>((IF(D27="X",D26,"0")+(IF(D28="X",D26,"0"))))</f>
        <v>0</v>
      </c>
      <c r="E29" s="34">
        <f t="shared" ref="E29:J29" si="0">((IF(E27="X",E26,"0")+(IF(E28="X",E26,"0"))))</f>
        <v>0</v>
      </c>
      <c r="F29" s="34">
        <f t="shared" si="0"/>
        <v>0</v>
      </c>
      <c r="G29" s="35">
        <f t="shared" si="0"/>
        <v>0</v>
      </c>
      <c r="H29" s="37">
        <f t="shared" si="0"/>
        <v>0</v>
      </c>
      <c r="I29" s="37">
        <f t="shared" si="0"/>
        <v>0</v>
      </c>
      <c r="J29" s="37">
        <f t="shared" si="0"/>
        <v>0</v>
      </c>
    </row>
    <row r="30" spans="1:12" ht="35.25" customHeight="1" thickBot="1" x14ac:dyDescent="0.25">
      <c r="A30" s="13"/>
      <c r="B30" s="45" t="s">
        <v>11</v>
      </c>
      <c r="C30" s="46">
        <v>20</v>
      </c>
      <c r="D30" s="49">
        <v>1</v>
      </c>
      <c r="E30" s="49">
        <v>2</v>
      </c>
      <c r="F30" s="49">
        <v>3</v>
      </c>
      <c r="G30" s="50">
        <v>4</v>
      </c>
      <c r="H30" s="51">
        <v>5</v>
      </c>
      <c r="I30" s="51">
        <v>6</v>
      </c>
      <c r="J30" s="51">
        <v>7</v>
      </c>
      <c r="K30" s="42">
        <f>SUM(D33:J33)/2</f>
        <v>0</v>
      </c>
    </row>
    <row r="31" spans="1:12" ht="35.25" customHeight="1" x14ac:dyDescent="0.2">
      <c r="A31" s="13"/>
      <c r="B31" s="136" t="s">
        <v>32</v>
      </c>
      <c r="C31" s="136"/>
      <c r="D31" s="32"/>
      <c r="E31" s="32"/>
      <c r="F31" s="32"/>
      <c r="G31" s="33"/>
      <c r="H31" s="29"/>
      <c r="I31" s="29"/>
      <c r="J31" s="29"/>
    </row>
    <row r="32" spans="1:12" ht="35.25" customHeight="1" thickBot="1" x14ac:dyDescent="0.25">
      <c r="A32" s="13"/>
      <c r="B32" s="136" t="s">
        <v>33</v>
      </c>
      <c r="C32" s="136"/>
      <c r="D32" s="32"/>
      <c r="E32" s="32"/>
      <c r="F32" s="32"/>
      <c r="G32" s="33"/>
      <c r="H32" s="29"/>
      <c r="I32" s="29"/>
      <c r="J32" s="29"/>
    </row>
    <row r="33" spans="1:11" ht="35.25" hidden="1" customHeight="1" x14ac:dyDescent="0.2">
      <c r="A33" s="13"/>
      <c r="B33" s="137"/>
      <c r="C33" s="137"/>
      <c r="D33" s="34">
        <f>((IF(D31="X",D30,"0")+(IF(D32="X",D30,"0"))))</f>
        <v>0</v>
      </c>
      <c r="E33" s="34">
        <f t="shared" ref="E33:J33" si="1">((IF(E31="X",E30,"0")+(IF(E32="X",E30,"0"))))</f>
        <v>0</v>
      </c>
      <c r="F33" s="34">
        <f t="shared" si="1"/>
        <v>0</v>
      </c>
      <c r="G33" s="35">
        <f t="shared" si="1"/>
        <v>0</v>
      </c>
      <c r="H33" s="37">
        <f t="shared" si="1"/>
        <v>0</v>
      </c>
      <c r="I33" s="37">
        <f t="shared" si="1"/>
        <v>0</v>
      </c>
      <c r="J33" s="37">
        <f t="shared" si="1"/>
        <v>0</v>
      </c>
    </row>
    <row r="34" spans="1:11" ht="35.25" customHeight="1" thickBot="1" x14ac:dyDescent="0.25">
      <c r="A34" s="13"/>
      <c r="B34" s="45" t="s">
        <v>34</v>
      </c>
      <c r="C34" s="46">
        <v>40</v>
      </c>
      <c r="D34" s="49">
        <v>1</v>
      </c>
      <c r="E34" s="49">
        <v>2</v>
      </c>
      <c r="F34" s="49">
        <v>3</v>
      </c>
      <c r="G34" s="50">
        <v>4</v>
      </c>
      <c r="H34" s="51">
        <v>5</v>
      </c>
      <c r="I34" s="51">
        <v>6</v>
      </c>
      <c r="J34" s="51">
        <v>7</v>
      </c>
      <c r="K34" s="42">
        <f>SUM(D37:J37)/2</f>
        <v>0</v>
      </c>
    </row>
    <row r="35" spans="1:11" ht="35.25" customHeight="1" x14ac:dyDescent="0.2">
      <c r="A35" s="13"/>
      <c r="B35" s="136" t="s">
        <v>64</v>
      </c>
      <c r="C35" s="136"/>
      <c r="D35" s="32"/>
      <c r="E35" s="32"/>
      <c r="F35" s="32"/>
      <c r="G35" s="33"/>
      <c r="H35" s="29"/>
      <c r="I35" s="29"/>
      <c r="J35" s="29"/>
    </row>
    <row r="36" spans="1:11" ht="35.25" customHeight="1" thickBot="1" x14ac:dyDescent="0.25">
      <c r="A36" s="13"/>
      <c r="B36" s="136" t="s">
        <v>65</v>
      </c>
      <c r="C36" s="136"/>
      <c r="D36" s="32"/>
      <c r="E36" s="32"/>
      <c r="F36" s="32"/>
      <c r="G36" s="33"/>
      <c r="H36" s="29"/>
      <c r="I36" s="29"/>
      <c r="J36" s="29"/>
    </row>
    <row r="37" spans="1:11" ht="35.25" hidden="1" customHeight="1" thickBot="1" x14ac:dyDescent="0.25">
      <c r="A37" s="13"/>
      <c r="B37" s="138"/>
      <c r="C37" s="138"/>
      <c r="D37" s="39">
        <f>((IF(D35="X",D34,"0")+(IF(D36="X",D34,"0"))))</f>
        <v>0</v>
      </c>
      <c r="E37" s="39">
        <f t="shared" ref="E37:J37" si="2">((IF(E35="X",E34,"0")+(IF(E36="X",E34,"0"))))</f>
        <v>0</v>
      </c>
      <c r="F37" s="39">
        <f t="shared" si="2"/>
        <v>0</v>
      </c>
      <c r="G37" s="40">
        <f t="shared" si="2"/>
        <v>0</v>
      </c>
      <c r="H37" s="41">
        <f t="shared" si="2"/>
        <v>0</v>
      </c>
      <c r="I37" s="41">
        <f t="shared" si="2"/>
        <v>0</v>
      </c>
      <c r="J37" s="41">
        <f t="shared" si="2"/>
        <v>0</v>
      </c>
    </row>
    <row r="38" spans="1:11" s="17" customFormat="1" ht="45" customHeight="1" thickBot="1" x14ac:dyDescent="0.25">
      <c r="B38" s="73" t="s">
        <v>46</v>
      </c>
      <c r="C38" s="74">
        <f>C34+C30+C26</f>
        <v>70</v>
      </c>
      <c r="D38" s="139">
        <f>(K26*C26)+(K30*C30)+(K34*C34)</f>
        <v>0</v>
      </c>
      <c r="E38" s="140"/>
      <c r="F38" s="140"/>
      <c r="G38" s="140"/>
      <c r="H38" s="151">
        <f>D38/(C38*7)</f>
        <v>0</v>
      </c>
      <c r="I38" s="152"/>
      <c r="J38" s="152"/>
      <c r="K38" s="153"/>
    </row>
    <row r="39" spans="1:11" s="75" customFormat="1" ht="13.5" thickBot="1" x14ac:dyDescent="0.25">
      <c r="B39" s="154" t="s">
        <v>16</v>
      </c>
      <c r="C39" s="155"/>
      <c r="D39" s="155"/>
      <c r="E39" s="155"/>
      <c r="F39" s="155"/>
      <c r="G39" s="155"/>
      <c r="H39" s="155"/>
      <c r="I39" s="155"/>
      <c r="J39" s="155"/>
      <c r="K39" s="156"/>
    </row>
    <row r="40" spans="1:11" s="75" customFormat="1" ht="25.5" customHeight="1" x14ac:dyDescent="0.2">
      <c r="B40" s="157" t="s">
        <v>51</v>
      </c>
      <c r="C40" s="158"/>
      <c r="D40" s="158"/>
      <c r="E40" s="158"/>
      <c r="F40" s="158"/>
      <c r="G40" s="158"/>
      <c r="H40" s="158"/>
      <c r="I40" s="158"/>
      <c r="J40" s="158"/>
      <c r="K40" s="159"/>
    </row>
    <row r="41" spans="1:11" s="75" customFormat="1" x14ac:dyDescent="0.2">
      <c r="B41" s="68"/>
      <c r="C41" s="38"/>
      <c r="D41" s="38"/>
      <c r="E41" s="38"/>
      <c r="F41" s="38"/>
      <c r="G41" s="38"/>
      <c r="H41" s="38"/>
      <c r="I41" s="38"/>
      <c r="J41" s="38"/>
      <c r="K41" s="69"/>
    </row>
    <row r="42" spans="1:11" s="75" customFormat="1" x14ac:dyDescent="0.2">
      <c r="B42" s="68"/>
      <c r="C42" s="38"/>
      <c r="D42" s="38"/>
      <c r="E42" s="38"/>
      <c r="F42" s="38"/>
      <c r="G42" s="38"/>
      <c r="H42" s="38"/>
      <c r="I42" s="38"/>
      <c r="J42" s="38"/>
      <c r="K42" s="69"/>
    </row>
    <row r="43" spans="1:11" s="75" customFormat="1" x14ac:dyDescent="0.2">
      <c r="B43" s="68"/>
      <c r="C43" s="38"/>
      <c r="D43" s="38"/>
      <c r="E43" s="38"/>
      <c r="F43" s="38"/>
      <c r="G43" s="38"/>
      <c r="H43" s="38"/>
      <c r="I43" s="38"/>
      <c r="J43" s="38"/>
      <c r="K43" s="69"/>
    </row>
    <row r="44" spans="1:11" s="75" customFormat="1" x14ac:dyDescent="0.2">
      <c r="B44" s="68"/>
      <c r="C44" s="38"/>
      <c r="D44" s="38"/>
      <c r="E44" s="38"/>
      <c r="F44" s="38"/>
      <c r="G44" s="38"/>
      <c r="H44" s="38"/>
      <c r="I44" s="38"/>
      <c r="J44" s="38"/>
      <c r="K44" s="69"/>
    </row>
    <row r="45" spans="1:11" s="75" customFormat="1" x14ac:dyDescent="0.2">
      <c r="B45" s="68"/>
      <c r="C45" s="38"/>
      <c r="D45" s="38"/>
      <c r="E45" s="38"/>
      <c r="F45" s="38"/>
      <c r="G45" s="38"/>
      <c r="H45" s="38"/>
      <c r="I45" s="38"/>
      <c r="J45" s="38"/>
      <c r="K45" s="69"/>
    </row>
    <row r="46" spans="1:11" s="17" customFormat="1" ht="13.5" thickBot="1" x14ac:dyDescent="0.25">
      <c r="B46" s="70"/>
      <c r="C46" s="71"/>
      <c r="D46" s="71"/>
      <c r="E46" s="71"/>
      <c r="F46" s="71"/>
      <c r="G46" s="71"/>
      <c r="H46" s="71"/>
      <c r="I46" s="71"/>
      <c r="J46" s="71"/>
      <c r="K46" s="72"/>
    </row>
    <row r="47" spans="1:11" s="17" customFormat="1" ht="15" x14ac:dyDescent="0.2">
      <c r="B47" s="85" t="s">
        <v>0</v>
      </c>
      <c r="C47" s="107" t="s">
        <v>48</v>
      </c>
      <c r="D47" s="107"/>
      <c r="E47" s="107"/>
      <c r="F47" s="108"/>
      <c r="G47" s="38"/>
      <c r="H47" s="109" t="s">
        <v>1</v>
      </c>
      <c r="I47" s="110"/>
      <c r="J47" s="110"/>
      <c r="K47" s="11"/>
    </row>
    <row r="48" spans="1:11" s="17" customFormat="1" ht="14.25" x14ac:dyDescent="0.2">
      <c r="B48" s="76" t="s">
        <v>2</v>
      </c>
      <c r="C48" s="111"/>
      <c r="D48" s="111"/>
      <c r="E48" s="111"/>
      <c r="F48" s="112"/>
      <c r="G48" s="38"/>
      <c r="H48" s="113">
        <f>H2</f>
        <v>0</v>
      </c>
      <c r="I48" s="114"/>
      <c r="J48" s="115"/>
      <c r="K48" s="11"/>
    </row>
    <row r="49" spans="1:11" s="17" customFormat="1" ht="14.25" x14ac:dyDescent="0.2">
      <c r="B49" s="77" t="s">
        <v>3</v>
      </c>
      <c r="C49" s="111" t="str">
        <f>C3</f>
        <v>Nome Cognome</v>
      </c>
      <c r="D49" s="111"/>
      <c r="E49" s="111"/>
      <c r="F49" s="112"/>
      <c r="G49" s="38"/>
      <c r="H49" s="116"/>
      <c r="I49" s="117"/>
      <c r="J49" s="118"/>
      <c r="K49" s="11"/>
    </row>
    <row r="50" spans="1:11" s="17" customFormat="1" ht="14.25" x14ac:dyDescent="0.2">
      <c r="B50" s="78" t="s">
        <v>4</v>
      </c>
      <c r="C50" s="119" t="str">
        <f>C4</f>
        <v>Categoria</v>
      </c>
      <c r="D50" s="119"/>
      <c r="E50" s="119"/>
      <c r="F50" s="120"/>
      <c r="G50" s="38"/>
      <c r="H50" s="38"/>
      <c r="I50" s="38"/>
      <c r="J50" s="38"/>
      <c r="K50" s="11"/>
    </row>
    <row r="51" spans="1:11" s="17" customFormat="1" ht="15" thickBot="1" x14ac:dyDescent="0.25">
      <c r="B51" s="79" t="s">
        <v>5</v>
      </c>
      <c r="C51" s="100" t="str">
        <f>C5</f>
        <v>Operai</v>
      </c>
      <c r="D51" s="100"/>
      <c r="E51" s="100"/>
      <c r="F51" s="101"/>
      <c r="G51" s="38"/>
      <c r="H51" s="38"/>
      <c r="I51" s="38"/>
      <c r="J51" s="38"/>
      <c r="K51" s="11"/>
    </row>
    <row r="52" spans="1:11" s="17" customFormat="1" ht="13.5" thickBot="1" x14ac:dyDescent="0.25">
      <c r="B52" s="68"/>
      <c r="C52" s="38"/>
      <c r="D52" s="38"/>
      <c r="E52" s="38"/>
      <c r="F52" s="38"/>
      <c r="G52" s="38"/>
      <c r="H52" s="38"/>
      <c r="I52" s="38"/>
      <c r="J52" s="38"/>
      <c r="K52" s="11"/>
    </row>
    <row r="53" spans="1:11" ht="42.95" customHeight="1" thickBot="1" x14ac:dyDescent="0.25">
      <c r="A53" s="14"/>
      <c r="B53" s="80" t="s">
        <v>38</v>
      </c>
      <c r="C53" s="81" t="s">
        <v>12</v>
      </c>
      <c r="D53" s="146" t="s">
        <v>35</v>
      </c>
      <c r="E53" s="146"/>
      <c r="F53" s="146"/>
      <c r="G53" s="147"/>
      <c r="H53" s="148">
        <v>0.3</v>
      </c>
      <c r="I53" s="149"/>
      <c r="J53" s="150"/>
    </row>
    <row r="54" spans="1:11" ht="24.95" customHeight="1" thickBot="1" x14ac:dyDescent="0.25">
      <c r="A54" s="13"/>
      <c r="B54" s="52" t="s">
        <v>13</v>
      </c>
      <c r="C54" s="53">
        <v>10</v>
      </c>
      <c r="D54" s="57">
        <v>1</v>
      </c>
      <c r="E54" s="57">
        <v>2</v>
      </c>
      <c r="F54" s="57">
        <v>3</v>
      </c>
      <c r="G54" s="58">
        <v>4</v>
      </c>
      <c r="H54" s="59">
        <v>5</v>
      </c>
      <c r="I54" s="59">
        <v>6</v>
      </c>
      <c r="J54" s="60">
        <v>7</v>
      </c>
      <c r="K54" s="31">
        <f>SUM(D57:J57)/2</f>
        <v>0</v>
      </c>
    </row>
    <row r="55" spans="1:11" ht="24.95" customHeight="1" x14ac:dyDescent="0.2">
      <c r="A55" s="13"/>
      <c r="B55" s="136" t="s">
        <v>58</v>
      </c>
      <c r="C55" s="136"/>
      <c r="D55" s="32"/>
      <c r="E55" s="32"/>
      <c r="F55" s="32"/>
      <c r="G55" s="33"/>
      <c r="H55" s="29"/>
      <c r="I55" s="29"/>
      <c r="J55" s="29"/>
    </row>
    <row r="56" spans="1:11" ht="24.95" customHeight="1" thickBot="1" x14ac:dyDescent="0.25">
      <c r="A56" s="13"/>
      <c r="B56" s="183"/>
      <c r="C56" s="184"/>
      <c r="D56" s="32"/>
      <c r="E56" s="32"/>
      <c r="F56" s="32"/>
      <c r="G56" s="33"/>
      <c r="H56" s="29"/>
      <c r="I56" s="29"/>
      <c r="J56" s="29"/>
    </row>
    <row r="57" spans="1:11" ht="13.5" hidden="1" customHeight="1" thickBot="1" x14ac:dyDescent="0.25">
      <c r="A57" s="13"/>
      <c r="B57" s="138"/>
      <c r="C57" s="138"/>
      <c r="D57" s="39">
        <f>((IF(D55="X",D54,"0")+IF(D56="X",D54,"0")))</f>
        <v>0</v>
      </c>
      <c r="E57" s="39">
        <f>((IF(E55="X",E54,"0")+IF(E56="X",E54,"0")))</f>
        <v>0</v>
      </c>
      <c r="F57" s="39">
        <f>((IF(F55="X",F54,"0")+IF(F56="X",F54,"0")))</f>
        <v>0</v>
      </c>
      <c r="G57" s="40">
        <f>((IF(G55="X",G54,"0")+IF(G56="X",G54,"0")))</f>
        <v>0</v>
      </c>
      <c r="H57" s="41">
        <f>((IF(H55="X",H54,"0")+IF(H56="X",H54,"0")))</f>
        <v>0</v>
      </c>
      <c r="I57" s="41">
        <f>((IF(I55="X",I54,"0")+IF(I56="X",I54,"0")))</f>
        <v>0</v>
      </c>
      <c r="J57" s="41">
        <f>((IF(J55="X",J54,"0")+IF(J56="X",J54,"0")))</f>
        <v>0</v>
      </c>
    </row>
    <row r="58" spans="1:11" ht="24.95" customHeight="1" thickBot="1" x14ac:dyDescent="0.25">
      <c r="A58" s="13"/>
      <c r="B58" s="55" t="s">
        <v>14</v>
      </c>
      <c r="C58" s="56">
        <v>10</v>
      </c>
      <c r="D58" s="57">
        <v>1</v>
      </c>
      <c r="E58" s="57">
        <v>2</v>
      </c>
      <c r="F58" s="57">
        <v>3</v>
      </c>
      <c r="G58" s="58">
        <v>4</v>
      </c>
      <c r="H58" s="59">
        <v>5</v>
      </c>
      <c r="I58" s="59">
        <v>6</v>
      </c>
      <c r="J58" s="60">
        <v>7</v>
      </c>
      <c r="K58" s="31">
        <f>SUM(D61:J61)/2</f>
        <v>0</v>
      </c>
    </row>
    <row r="59" spans="1:11" ht="24.95" customHeight="1" x14ac:dyDescent="0.2">
      <c r="A59" s="13"/>
      <c r="B59" s="160" t="s">
        <v>41</v>
      </c>
      <c r="C59" s="160"/>
      <c r="D59" s="36"/>
      <c r="E59" s="36"/>
      <c r="F59" s="36"/>
      <c r="G59" s="54"/>
      <c r="H59" s="30"/>
      <c r="I59" s="30"/>
      <c r="J59" s="30"/>
    </row>
    <row r="60" spans="1:11" ht="24.95" customHeight="1" thickBot="1" x14ac:dyDescent="0.25">
      <c r="A60" s="13"/>
      <c r="B60" s="136" t="s">
        <v>43</v>
      </c>
      <c r="C60" s="136"/>
      <c r="D60" s="32"/>
      <c r="E60" s="32"/>
      <c r="F60" s="32"/>
      <c r="G60" s="33"/>
      <c r="H60" s="29"/>
      <c r="I60" s="29"/>
      <c r="J60" s="29"/>
    </row>
    <row r="61" spans="1:11" ht="13.5" hidden="1" customHeight="1" thickBot="1" x14ac:dyDescent="0.25">
      <c r="A61" s="13"/>
      <c r="B61" s="138"/>
      <c r="C61" s="138"/>
      <c r="D61" s="39">
        <f>((IF(D59="X",D58,"0")+IF(D60="X",D58,"0")))</f>
        <v>0</v>
      </c>
      <c r="E61" s="39">
        <f t="shared" ref="E61:J61" si="3">((IF(E59="X",E58,"0")+IF(E60="X",E58,"0")))</f>
        <v>0</v>
      </c>
      <c r="F61" s="39">
        <f t="shared" si="3"/>
        <v>0</v>
      </c>
      <c r="G61" s="40">
        <f t="shared" si="3"/>
        <v>0</v>
      </c>
      <c r="H61" s="41">
        <f t="shared" si="3"/>
        <v>0</v>
      </c>
      <c r="I61" s="41">
        <f t="shared" si="3"/>
        <v>0</v>
      </c>
      <c r="J61" s="41">
        <f t="shared" si="3"/>
        <v>0</v>
      </c>
    </row>
    <row r="62" spans="1:11" ht="24.95" customHeight="1" thickBot="1" x14ac:dyDescent="0.25">
      <c r="A62" s="13"/>
      <c r="B62" s="55" t="s">
        <v>44</v>
      </c>
      <c r="C62" s="56">
        <v>10</v>
      </c>
      <c r="D62" s="57">
        <v>1</v>
      </c>
      <c r="E62" s="57">
        <v>2</v>
      </c>
      <c r="F62" s="57">
        <v>3</v>
      </c>
      <c r="G62" s="58">
        <v>4</v>
      </c>
      <c r="H62" s="59">
        <v>5</v>
      </c>
      <c r="I62" s="59">
        <v>6</v>
      </c>
      <c r="J62" s="60">
        <v>7</v>
      </c>
      <c r="K62" s="31">
        <f>SUM(D66:J66)/3</f>
        <v>0</v>
      </c>
    </row>
    <row r="63" spans="1:11" ht="24.95" customHeight="1" x14ac:dyDescent="0.2">
      <c r="A63" s="13"/>
      <c r="B63" s="160" t="s">
        <v>59</v>
      </c>
      <c r="C63" s="160"/>
      <c r="D63" s="36"/>
      <c r="E63" s="36"/>
      <c r="F63" s="36"/>
      <c r="G63" s="54"/>
      <c r="H63" s="30"/>
      <c r="I63" s="30"/>
      <c r="J63" s="30"/>
    </row>
    <row r="64" spans="1:11" ht="33" customHeight="1" x14ac:dyDescent="0.2">
      <c r="A64" s="13"/>
      <c r="B64" s="136" t="s">
        <v>54</v>
      </c>
      <c r="C64" s="136"/>
      <c r="D64" s="32"/>
      <c r="E64" s="32"/>
      <c r="F64" s="32"/>
      <c r="G64" s="33"/>
      <c r="H64" s="29"/>
      <c r="I64" s="29"/>
      <c r="J64" s="29"/>
    </row>
    <row r="65" spans="1:11" ht="24.95" customHeight="1" thickBot="1" x14ac:dyDescent="0.25">
      <c r="A65" s="13"/>
      <c r="B65" s="136" t="s">
        <v>71</v>
      </c>
      <c r="C65" s="136"/>
      <c r="D65" s="32"/>
      <c r="E65" s="32"/>
      <c r="F65" s="32"/>
      <c r="G65" s="33"/>
      <c r="H65" s="29"/>
      <c r="I65" s="29"/>
      <c r="J65" s="29"/>
    </row>
    <row r="66" spans="1:11" ht="13.5" hidden="1" thickBot="1" x14ac:dyDescent="0.25">
      <c r="A66" s="13"/>
      <c r="B66" s="138"/>
      <c r="C66" s="138"/>
      <c r="D66" s="39">
        <f>((IF(D63="X",D62,"0")+IF(D64="X",D62,"0")+(IF(D65="X",D62,"0"))))</f>
        <v>0</v>
      </c>
      <c r="E66" s="39">
        <f t="shared" ref="E66:J66" si="4">((IF(E63="X",E62,"0")+IF(E64="X",E62,"0")+(IF(E65="X",E62,"0"))))</f>
        <v>0</v>
      </c>
      <c r="F66" s="39">
        <f t="shared" si="4"/>
        <v>0</v>
      </c>
      <c r="G66" s="40">
        <f t="shared" si="4"/>
        <v>0</v>
      </c>
      <c r="H66" s="41">
        <f t="shared" si="4"/>
        <v>0</v>
      </c>
      <c r="I66" s="41">
        <f t="shared" si="4"/>
        <v>0</v>
      </c>
      <c r="J66" s="41">
        <f t="shared" si="4"/>
        <v>0</v>
      </c>
    </row>
    <row r="67" spans="1:11" s="17" customFormat="1" ht="36" customHeight="1" thickBot="1" x14ac:dyDescent="0.25">
      <c r="B67" s="67" t="s">
        <v>39</v>
      </c>
      <c r="C67" s="82">
        <f>C54+C58+C62</f>
        <v>30</v>
      </c>
      <c r="D67" s="164">
        <f>K54*C54+K58*C58+K62*C62</f>
        <v>0</v>
      </c>
      <c r="E67" s="165"/>
      <c r="F67" s="165"/>
      <c r="G67" s="165"/>
      <c r="H67" s="166">
        <f>D67/(C67*7)</f>
        <v>0</v>
      </c>
      <c r="I67" s="167"/>
      <c r="J67" s="167"/>
      <c r="K67" s="168"/>
    </row>
    <row r="68" spans="1:11" ht="13.5" customHeight="1" thickBot="1" x14ac:dyDescent="0.25">
      <c r="A68" s="14"/>
      <c r="B68" s="38"/>
      <c r="C68" s="38"/>
      <c r="D68" s="38"/>
      <c r="E68" s="38"/>
      <c r="F68" s="38"/>
      <c r="G68" s="38"/>
      <c r="H68" s="38"/>
      <c r="I68" s="38"/>
      <c r="J68" s="38"/>
    </row>
    <row r="69" spans="1:11" s="17" customFormat="1" ht="39" hidden="1" customHeight="1" thickBot="1" x14ac:dyDescent="0.25">
      <c r="C69" s="61"/>
      <c r="D69" s="62"/>
      <c r="E69" s="63"/>
      <c r="F69" s="64"/>
      <c r="G69" s="65"/>
      <c r="H69" s="65"/>
      <c r="I69" s="65"/>
      <c r="J69" s="66"/>
    </row>
    <row r="70" spans="1:11" s="17" customFormat="1" ht="36" customHeight="1" thickBot="1" x14ac:dyDescent="0.25">
      <c r="B70" s="83" t="s">
        <v>67</v>
      </c>
      <c r="C70" s="169">
        <f>H38</f>
        <v>0</v>
      </c>
      <c r="D70" s="170"/>
      <c r="E70" s="171" t="s">
        <v>68</v>
      </c>
      <c r="F70" s="171"/>
      <c r="G70" s="172"/>
      <c r="H70" s="175">
        <f>(C70*H25)+(C71*H53)</f>
        <v>0</v>
      </c>
      <c r="I70" s="176"/>
      <c r="J70" s="176"/>
      <c r="K70" s="177"/>
    </row>
    <row r="71" spans="1:11" s="17" customFormat="1" ht="36.75" customHeight="1" thickBot="1" x14ac:dyDescent="0.25">
      <c r="B71" s="84" t="s">
        <v>47</v>
      </c>
      <c r="C71" s="166">
        <f>H67</f>
        <v>0</v>
      </c>
      <c r="D71" s="168"/>
      <c r="E71" s="173"/>
      <c r="F71" s="173"/>
      <c r="G71" s="174"/>
      <c r="H71" s="178"/>
      <c r="I71" s="179"/>
      <c r="J71" s="179"/>
      <c r="K71" s="180"/>
    </row>
    <row r="72" spans="1:11" ht="13.5" hidden="1" thickBot="1" x14ac:dyDescent="0.25">
      <c r="A72" s="15" t="s">
        <v>15</v>
      </c>
      <c r="B72" s="16"/>
      <c r="C72" s="17"/>
      <c r="D72" s="17"/>
      <c r="E72" s="17"/>
      <c r="F72" s="17"/>
      <c r="G72" s="17"/>
      <c r="H72" s="17"/>
      <c r="I72" s="17"/>
      <c r="J72" s="17"/>
    </row>
    <row r="73" spans="1:11" ht="13.5" thickBot="1" x14ac:dyDescent="0.25">
      <c r="A73" s="15"/>
      <c r="B73" s="154" t="s">
        <v>16</v>
      </c>
      <c r="C73" s="155"/>
      <c r="D73" s="155"/>
      <c r="E73" s="155"/>
      <c r="F73" s="155"/>
      <c r="G73" s="155"/>
      <c r="H73" s="155"/>
      <c r="I73" s="155"/>
      <c r="J73" s="155"/>
      <c r="K73" s="156"/>
    </row>
    <row r="74" spans="1:11" ht="37.5" customHeight="1" x14ac:dyDescent="0.2">
      <c r="A74" t="s">
        <v>17</v>
      </c>
      <c r="B74" s="157" t="s">
        <v>50</v>
      </c>
      <c r="C74" s="158"/>
      <c r="D74" s="158"/>
      <c r="E74" s="158"/>
      <c r="F74" s="158"/>
      <c r="G74" s="158"/>
      <c r="H74" s="158"/>
      <c r="I74" s="158"/>
      <c r="J74" s="158"/>
      <c r="K74" s="159"/>
    </row>
    <row r="75" spans="1:11" x14ac:dyDescent="0.2">
      <c r="A75" s="15" t="s">
        <v>18</v>
      </c>
      <c r="B75" s="68"/>
      <c r="C75" s="38"/>
      <c r="D75" s="38"/>
      <c r="E75" s="38"/>
      <c r="F75" s="38"/>
      <c r="G75" s="38"/>
      <c r="H75" s="38"/>
      <c r="I75" s="38"/>
      <c r="J75" s="38"/>
      <c r="K75" s="69"/>
    </row>
    <row r="76" spans="1:11" x14ac:dyDescent="0.2">
      <c r="A76" s="15" t="s">
        <v>19</v>
      </c>
      <c r="B76" s="68"/>
      <c r="C76" s="38"/>
      <c r="D76" s="38"/>
      <c r="E76" s="38"/>
      <c r="F76" s="38"/>
      <c r="G76" s="38"/>
      <c r="H76" s="38"/>
      <c r="I76" s="38"/>
      <c r="J76" s="38"/>
      <c r="K76" s="69"/>
    </row>
    <row r="77" spans="1:11" x14ac:dyDescent="0.2">
      <c r="A77" s="15" t="s">
        <v>20</v>
      </c>
      <c r="B77" s="68"/>
      <c r="C77" s="38"/>
      <c r="D77" s="38"/>
      <c r="E77" s="38"/>
      <c r="F77" s="38"/>
      <c r="G77" s="38"/>
      <c r="H77" s="38"/>
      <c r="I77" s="38"/>
      <c r="J77" s="38"/>
      <c r="K77" s="69"/>
    </row>
    <row r="78" spans="1:11" x14ac:dyDescent="0.2">
      <c r="A78" s="15" t="s">
        <v>21</v>
      </c>
      <c r="B78" s="68"/>
      <c r="C78" s="38"/>
      <c r="D78" s="38"/>
      <c r="E78" s="38"/>
      <c r="F78" s="38"/>
      <c r="G78" s="38"/>
      <c r="H78" s="38"/>
      <c r="I78" s="38"/>
      <c r="J78" s="38"/>
      <c r="K78" s="69"/>
    </row>
    <row r="79" spans="1:11" x14ac:dyDescent="0.2">
      <c r="A79" s="15" t="s">
        <v>22</v>
      </c>
      <c r="B79" s="68"/>
      <c r="C79" s="38"/>
      <c r="D79" s="38"/>
      <c r="E79" s="38"/>
      <c r="F79" s="38"/>
      <c r="G79" s="38"/>
      <c r="H79" s="38"/>
      <c r="I79" s="38"/>
      <c r="J79" s="38"/>
      <c r="K79" s="69"/>
    </row>
    <row r="80" spans="1:11" ht="13.5" thickBot="1" x14ac:dyDescent="0.25">
      <c r="A80" s="15" t="s">
        <v>23</v>
      </c>
      <c r="B80" s="70"/>
      <c r="C80" s="71"/>
      <c r="D80" s="71"/>
      <c r="E80" s="71"/>
      <c r="F80" s="71"/>
      <c r="G80" s="71"/>
      <c r="H80" s="71"/>
      <c r="I80" s="71"/>
      <c r="J80" s="71"/>
      <c r="K80" s="72"/>
    </row>
    <row r="81" spans="1:12" x14ac:dyDescent="0.2">
      <c r="A81" t="s">
        <v>24</v>
      </c>
    </row>
    <row r="82" spans="1:12" hidden="1" x14ac:dyDescent="0.2"/>
    <row r="83" spans="1:12" hidden="1" x14ac:dyDescent="0.2">
      <c r="B83" s="161" t="s">
        <v>25</v>
      </c>
      <c r="C83" s="162"/>
      <c r="D83" s="162"/>
      <c r="E83" s="162"/>
      <c r="F83" s="162"/>
      <c r="G83" s="162"/>
      <c r="H83" s="162"/>
      <c r="I83" s="162"/>
      <c r="J83" s="162"/>
      <c r="K83" s="163"/>
      <c r="L83" s="12"/>
    </row>
    <row r="84" spans="1:12" ht="13.5" hidden="1" thickBot="1" x14ac:dyDescent="0.25">
      <c r="B84" s="18" t="s">
        <v>26</v>
      </c>
      <c r="C84" s="19" t="e">
        <f>((IF(#REF!="","0",1)*#REF!)+(IF(#REF!="","0",1)*#REF!)+(IF(#REF!="","0",1)*#REF!))</f>
        <v>#REF!</v>
      </c>
      <c r="D84" s="20" t="e">
        <f>((IF(#REF!="","0",2)*#REF!)+(IF(#REF!="","0",2)*#REF!)+(IF(#REF!="","0",2)*#REF!))</f>
        <v>#REF!</v>
      </c>
      <c r="E84" s="20" t="e">
        <f>((IF(#REF!="","0",3)*#REF!)+(IF(#REF!="","0",3)*#REF!)+(IF(#REF!="","0",3)*#REF!))</f>
        <v>#REF!</v>
      </c>
      <c r="F84" s="20" t="e">
        <f>((IF(#REF!="","0",4)*#REF!)+(IF(#REF!="","0",4)*#REF!)+(IF(#REF!="","0",4)*#REF!))</f>
        <v>#REF!</v>
      </c>
      <c r="G84" s="20" t="e">
        <f>((IF(#REF!="","0",5)*#REF!)+(IF(#REF!="","0",5)*#REF!)+(IF(#REF!="","0",5)*#REF!))</f>
        <v>#REF!</v>
      </c>
      <c r="H84" s="20" t="e">
        <f>((IF(#REF!="","0",6)*#REF!)+(IF(#REF!="","0",6)*#REF!)+(IF(#REF!="","0",6)*#REF!))</f>
        <v>#REF!</v>
      </c>
      <c r="I84" s="21" t="e">
        <f>((IF(#REF!="","0",7)*#REF!)+(IF(#REF!="","0",7)*#REF!)+(IF(#REF!="","0",7)*#REF!))</f>
        <v>#REF!</v>
      </c>
      <c r="J84" s="11" t="e">
        <f>SUM(C84:I84)</f>
        <v>#REF!</v>
      </c>
      <c r="K84" s="22" t="e">
        <f>J84/350</f>
        <v>#REF!</v>
      </c>
      <c r="L84" s="23"/>
    </row>
    <row r="85" spans="1:12" ht="13.5" hidden="1" thickBot="1" x14ac:dyDescent="0.25">
      <c r="B85" s="18" t="s">
        <v>27</v>
      </c>
      <c r="C85" s="24" t="e">
        <f>((IF(#REF!="","0",1)*#REF!)+(IF(#REF!="","0",1)*#REF!)+(IF(#REF!="","0",1)*#REF!)+(IF(#REF!="","0",1)*#REF!)+(IF(#REF!="","0",1)*#REF!)+(IF(#REF!="","0",1)*#REF!)+(IF(#REF!="","0",1)*#REF!))</f>
        <v>#REF!</v>
      </c>
      <c r="D85" s="24" t="e">
        <f>((IF(#REF!="","0",2)*#REF!)+(IF(#REF!="","0",2)*#REF!)+(IF(#REF!="","0",2)*#REF!)+(IF(#REF!="","0",2)*#REF!)+(IF(#REF!="","0",2)*#REF!)+(IF(#REF!="","0",2)*#REF!)+(IF(#REF!="","0",2)*#REF!))</f>
        <v>#REF!</v>
      </c>
      <c r="E85" s="24" t="e">
        <f>((IF(#REF!="","0",3)*#REF!)+(IF(#REF!="","0",3)*#REF!)+(IF(#REF!="","0",3)*#REF!)+(IF(#REF!="","0",3)*#REF!)+(IF(#REF!="","0",3)*#REF!)+(IF(#REF!="","0",3)*#REF!)+(IF(#REF!="","0",3)*#REF!))</f>
        <v>#REF!</v>
      </c>
      <c r="F85" s="24" t="e">
        <f>((IF(#REF!="","0",4)*#REF!)+(IF(#REF!="","0",4)*#REF!)+(IF(#REF!="","0",4)*#REF!)+(IF(#REF!="","0",4)*#REF!)+(IF(#REF!="","0",4)*#REF!)+(IF(#REF!="","0",4)*#REF!)+(IF(#REF!="","0",4)*#REF!))</f>
        <v>#REF!</v>
      </c>
      <c r="G85" s="24" t="e">
        <f>((IF(#REF!="","0",5)*#REF!)+(IF(#REF!="","0",5)*#REF!)+(IF(#REF!="","0",5)*#REF!)+(IF(#REF!="","0",5)*#REF!)+(IF(#REF!="","0",5)*#REF!)+(IF(#REF!="","0",5)*#REF!)+(IF(#REF!="","0",5)*#REF!))</f>
        <v>#REF!</v>
      </c>
      <c r="H85" s="24" t="e">
        <f>((IF(#REF!="","0",6)*#REF!)+(IF(#REF!="","0",6)*#REF!)+(IF(#REF!="","0",6)*#REF!)+(IF(#REF!="","0",6)*#REF!)+(IF(#REF!="","0",6)*#REF!)+(IF(#REF!="","0",6)*#REF!)+(IF(#REF!="","0",6)*#REF!))</f>
        <v>#REF!</v>
      </c>
      <c r="I85" s="24" t="e">
        <f>((IF(#REF!="","0",7)*#REF!)+(IF(#REF!="","0",7)*#REF!)+(IF(#REF!="","0",7)*#REF!)+(IF(#REF!="","0",7)*#REF!)+(IF(#REF!="","0",7)*#REF!)+(IF(#REF!="","0",7)*#REF!)+(IF(#REF!="","0",7)*#REF!))</f>
        <v>#REF!</v>
      </c>
      <c r="J85" s="25" t="e">
        <f>SUM(C85:I85)</f>
        <v>#REF!</v>
      </c>
      <c r="K85" s="22" t="e">
        <f>J85/350</f>
        <v>#REF!</v>
      </c>
      <c r="L85" s="23"/>
    </row>
    <row r="86" spans="1:12" ht="13.5" hidden="1" thickBot="1" x14ac:dyDescent="0.25">
      <c r="B86" s="26"/>
      <c r="C86" s="27"/>
      <c r="D86" s="27"/>
      <c r="E86" s="27"/>
      <c r="F86" s="27"/>
      <c r="G86" s="27"/>
      <c r="H86" s="27"/>
      <c r="I86" s="27"/>
      <c r="J86" s="27" t="e">
        <f>SUM(J84:J85)</f>
        <v>#REF!</v>
      </c>
      <c r="K86" s="28" t="e">
        <f>IF(J86&lt;490,0,J86/700)</f>
        <v>#REF!</v>
      </c>
      <c r="L86" s="23"/>
    </row>
  </sheetData>
  <mergeCells count="115">
    <mergeCell ref="B74:K74"/>
    <mergeCell ref="B83:K83"/>
    <mergeCell ref="B66:C66"/>
    <mergeCell ref="D67:G67"/>
    <mergeCell ref="H67:K67"/>
    <mergeCell ref="C70:D70"/>
    <mergeCell ref="E70:G71"/>
    <mergeCell ref="H70:K71"/>
    <mergeCell ref="C71:D71"/>
    <mergeCell ref="B56:C56"/>
    <mergeCell ref="B59:C59"/>
    <mergeCell ref="B60:C60"/>
    <mergeCell ref="B64:C64"/>
    <mergeCell ref="B57:C57"/>
    <mergeCell ref="B61:C61"/>
    <mergeCell ref="B65:C65"/>
    <mergeCell ref="B63:C63"/>
    <mergeCell ref="B73:K73"/>
    <mergeCell ref="C50:F50"/>
    <mergeCell ref="C51:F51"/>
    <mergeCell ref="D53:G53"/>
    <mergeCell ref="H53:J53"/>
    <mergeCell ref="B55:C55"/>
    <mergeCell ref="H38:K38"/>
    <mergeCell ref="B39:K39"/>
    <mergeCell ref="B40:K40"/>
    <mergeCell ref="C47:F47"/>
    <mergeCell ref="H47:J47"/>
    <mergeCell ref="C48:F48"/>
    <mergeCell ref="H48:J49"/>
    <mergeCell ref="C49:F49"/>
    <mergeCell ref="B32:C32"/>
    <mergeCell ref="B33:C33"/>
    <mergeCell ref="B35:C35"/>
    <mergeCell ref="B36:C36"/>
    <mergeCell ref="B37:C37"/>
    <mergeCell ref="D38:G38"/>
    <mergeCell ref="D25:G25"/>
    <mergeCell ref="H25:J25"/>
    <mergeCell ref="B27:C27"/>
    <mergeCell ref="B28:C28"/>
    <mergeCell ref="B29:C29"/>
    <mergeCell ref="B31:C31"/>
    <mergeCell ref="B23:C23"/>
    <mergeCell ref="D23:F23"/>
    <mergeCell ref="G23:H23"/>
    <mergeCell ref="I23:J23"/>
    <mergeCell ref="B24:C24"/>
    <mergeCell ref="D24:F24"/>
    <mergeCell ref="G24:H24"/>
    <mergeCell ref="I24:J24"/>
    <mergeCell ref="B18:C18"/>
    <mergeCell ref="D18:F18"/>
    <mergeCell ref="G18:H18"/>
    <mergeCell ref="I18:J18"/>
    <mergeCell ref="B19:C19"/>
    <mergeCell ref="D19:F19"/>
    <mergeCell ref="G19:H19"/>
    <mergeCell ref="I19:J19"/>
    <mergeCell ref="B20:C20"/>
    <mergeCell ref="D20:F20"/>
    <mergeCell ref="G20:H20"/>
    <mergeCell ref="I20:J20"/>
    <mergeCell ref="B21:C21"/>
    <mergeCell ref="D21:F21"/>
    <mergeCell ref="G21:H21"/>
    <mergeCell ref="I21:J21"/>
    <mergeCell ref="G10:H10"/>
    <mergeCell ref="I10:J10"/>
    <mergeCell ref="G11:H11"/>
    <mergeCell ref="I11:J11"/>
    <mergeCell ref="G8:H8"/>
    <mergeCell ref="I8:J8"/>
    <mergeCell ref="G9:H9"/>
    <mergeCell ref="I9:J9"/>
    <mergeCell ref="B8:F8"/>
    <mergeCell ref="B9:F9"/>
    <mergeCell ref="B10:F10"/>
    <mergeCell ref="B11:F11"/>
    <mergeCell ref="C5:F5"/>
    <mergeCell ref="B6:F6"/>
    <mergeCell ref="G6:H6"/>
    <mergeCell ref="I6:J6"/>
    <mergeCell ref="G7:H7"/>
    <mergeCell ref="I7:J7"/>
    <mergeCell ref="C1:F1"/>
    <mergeCell ref="H1:J1"/>
    <mergeCell ref="C2:F2"/>
    <mergeCell ref="H2:J3"/>
    <mergeCell ref="C3:F3"/>
    <mergeCell ref="C4:F4"/>
    <mergeCell ref="B7:F7"/>
    <mergeCell ref="B22:C22"/>
    <mergeCell ref="D22:F22"/>
    <mergeCell ref="G22:H22"/>
    <mergeCell ref="I22:J22"/>
    <mergeCell ref="G12:H12"/>
    <mergeCell ref="I12:J12"/>
    <mergeCell ref="G13:H13"/>
    <mergeCell ref="I13:J13"/>
    <mergeCell ref="B12:F12"/>
    <mergeCell ref="B13:F13"/>
    <mergeCell ref="B14:F14"/>
    <mergeCell ref="B15:F15"/>
    <mergeCell ref="B16:F16"/>
    <mergeCell ref="G16:H16"/>
    <mergeCell ref="I16:J16"/>
    <mergeCell ref="B17:C17"/>
    <mergeCell ref="D17:F17"/>
    <mergeCell ref="G17:H17"/>
    <mergeCell ref="I17:J17"/>
    <mergeCell ref="G14:H14"/>
    <mergeCell ref="I14:J14"/>
    <mergeCell ref="G15:H15"/>
    <mergeCell ref="I15:J15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&amp;L&amp;"Tahoma,Normale"&amp;11COMUNE DI PORLEZZA (CO)&amp;C&amp;"Tahoma,Grassetto"&amp;11SCHEDA DI VALUTAZIONE DELLA
 PERFORMANCE INDIVIDUALE</oddHeader>
    <oddFooter>&amp;LFirma compilatore:&amp;CFirma interessato:&amp;RData compilazione</oddFooter>
  </headerFooter>
  <rowBreaks count="1" manualBreakCount="1">
    <brk id="46" min="1" max="10" man="1"/>
  </rowBreaks>
  <colBreaks count="1" manualBreakCount="1">
    <brk id="1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6"/>
  <sheetViews>
    <sheetView view="pageBreakPreview" topLeftCell="B1" zoomScaleNormal="100" zoomScaleSheetLayoutView="100" zoomScalePageLayoutView="82" workbookViewId="0">
      <selection activeCell="J55" sqref="J55:J56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2" bestFit="1" customWidth="1"/>
  </cols>
  <sheetData>
    <row r="1" spans="2:12" ht="15" customHeight="1" x14ac:dyDescent="0.2">
      <c r="B1" s="85" t="s">
        <v>0</v>
      </c>
      <c r="C1" s="107" t="s">
        <v>48</v>
      </c>
      <c r="D1" s="107"/>
      <c r="E1" s="107"/>
      <c r="F1" s="108"/>
      <c r="G1" s="1"/>
      <c r="H1" s="109" t="s">
        <v>1</v>
      </c>
      <c r="I1" s="110"/>
      <c r="J1" s="110"/>
    </row>
    <row r="2" spans="2:12" ht="15" customHeight="1" x14ac:dyDescent="0.2">
      <c r="B2" s="76" t="s">
        <v>2</v>
      </c>
      <c r="C2" s="111"/>
      <c r="D2" s="111"/>
      <c r="E2" s="111"/>
      <c r="F2" s="112"/>
      <c r="G2" s="3"/>
      <c r="H2" s="113"/>
      <c r="I2" s="114"/>
      <c r="J2" s="115"/>
    </row>
    <row r="3" spans="2:12" ht="15" x14ac:dyDescent="0.2">
      <c r="B3" s="77" t="s">
        <v>3</v>
      </c>
      <c r="C3" s="111" t="s">
        <v>49</v>
      </c>
      <c r="D3" s="111"/>
      <c r="E3" s="111"/>
      <c r="F3" s="112"/>
      <c r="G3" s="4"/>
      <c r="H3" s="116"/>
      <c r="I3" s="117"/>
      <c r="J3" s="118"/>
    </row>
    <row r="4" spans="2:12" ht="15" x14ac:dyDescent="0.2">
      <c r="B4" s="78" t="s">
        <v>4</v>
      </c>
      <c r="C4" s="119" t="s">
        <v>4</v>
      </c>
      <c r="D4" s="119"/>
      <c r="E4" s="119"/>
      <c r="F4" s="120"/>
      <c r="G4" s="5"/>
      <c r="H4" s="5"/>
      <c r="I4" s="5"/>
      <c r="J4" s="6"/>
    </row>
    <row r="5" spans="2:12" ht="15.75" thickBot="1" x14ac:dyDescent="0.25">
      <c r="B5" s="79" t="s">
        <v>5</v>
      </c>
      <c r="C5" s="100" t="s">
        <v>61</v>
      </c>
      <c r="D5" s="100"/>
      <c r="E5" s="100"/>
      <c r="F5" s="101"/>
      <c r="G5" s="7"/>
      <c r="H5" s="7"/>
      <c r="I5" s="7"/>
      <c r="J5" s="7"/>
    </row>
    <row r="6" spans="2:12" ht="20.25" customHeight="1" x14ac:dyDescent="0.2">
      <c r="B6" s="102" t="s">
        <v>66</v>
      </c>
      <c r="C6" s="103"/>
      <c r="D6" s="103"/>
      <c r="E6" s="103"/>
      <c r="F6" s="103"/>
      <c r="G6" s="104" t="s">
        <v>7</v>
      </c>
      <c r="H6" s="105"/>
      <c r="I6" s="104" t="s">
        <v>8</v>
      </c>
      <c r="J6" s="106"/>
    </row>
    <row r="7" spans="2:12" s="8" customFormat="1" ht="12.75" customHeight="1" x14ac:dyDescent="0.2">
      <c r="B7" s="121" t="s">
        <v>70</v>
      </c>
      <c r="C7" s="122"/>
      <c r="D7" s="122"/>
      <c r="E7" s="122"/>
      <c r="F7" s="123"/>
      <c r="G7" s="97"/>
      <c r="H7" s="97"/>
      <c r="I7" s="98"/>
      <c r="J7" s="99"/>
      <c r="L7" s="2"/>
    </row>
    <row r="8" spans="2:12" x14ac:dyDescent="0.2">
      <c r="B8" s="91"/>
      <c r="C8" s="92"/>
      <c r="D8" s="92"/>
      <c r="E8" s="92"/>
      <c r="F8" s="93"/>
      <c r="G8" s="88"/>
      <c r="H8" s="88"/>
      <c r="I8" s="89"/>
      <c r="J8" s="90"/>
    </row>
    <row r="9" spans="2:12" x14ac:dyDescent="0.2">
      <c r="B9" s="91"/>
      <c r="C9" s="92"/>
      <c r="D9" s="92"/>
      <c r="E9" s="92"/>
      <c r="F9" s="93"/>
      <c r="G9" s="88"/>
      <c r="H9" s="88"/>
      <c r="I9" s="89"/>
      <c r="J9" s="90"/>
    </row>
    <row r="10" spans="2:12" x14ac:dyDescent="0.2">
      <c r="B10" s="91"/>
      <c r="C10" s="92"/>
      <c r="D10" s="92"/>
      <c r="E10" s="92"/>
      <c r="F10" s="93"/>
      <c r="G10" s="88"/>
      <c r="H10" s="88"/>
      <c r="I10" s="89"/>
      <c r="J10" s="90"/>
    </row>
    <row r="11" spans="2:12" x14ac:dyDescent="0.2">
      <c r="B11" s="91"/>
      <c r="C11" s="92"/>
      <c r="D11" s="92"/>
      <c r="E11" s="92"/>
      <c r="F11" s="93"/>
      <c r="G11" s="88"/>
      <c r="H11" s="88"/>
      <c r="I11" s="89"/>
      <c r="J11" s="90"/>
    </row>
    <row r="12" spans="2:12" x14ac:dyDescent="0.2">
      <c r="B12" s="91"/>
      <c r="C12" s="92"/>
      <c r="D12" s="92"/>
      <c r="E12" s="92"/>
      <c r="F12" s="93"/>
      <c r="G12" s="88"/>
      <c r="H12" s="88"/>
      <c r="I12" s="89"/>
      <c r="J12" s="90"/>
    </row>
    <row r="13" spans="2:12" x14ac:dyDescent="0.2">
      <c r="B13" s="91"/>
      <c r="C13" s="92"/>
      <c r="D13" s="92"/>
      <c r="E13" s="92"/>
      <c r="F13" s="93"/>
      <c r="G13" s="88"/>
      <c r="H13" s="88"/>
      <c r="I13" s="89"/>
      <c r="J13" s="90"/>
    </row>
    <row r="14" spans="2:12" x14ac:dyDescent="0.2">
      <c r="B14" s="91"/>
      <c r="C14" s="92"/>
      <c r="D14" s="92"/>
      <c r="E14" s="92"/>
      <c r="F14" s="93"/>
      <c r="G14" s="88"/>
      <c r="H14" s="88"/>
      <c r="I14" s="89"/>
      <c r="J14" s="90"/>
    </row>
    <row r="15" spans="2:12" x14ac:dyDescent="0.2">
      <c r="B15" s="91"/>
      <c r="C15" s="92"/>
      <c r="D15" s="92"/>
      <c r="E15" s="92"/>
      <c r="F15" s="93"/>
      <c r="G15" s="88"/>
      <c r="H15" s="88"/>
      <c r="I15" s="89"/>
      <c r="J15" s="90"/>
    </row>
    <row r="16" spans="2:12" x14ac:dyDescent="0.2">
      <c r="B16" s="91"/>
      <c r="C16" s="92"/>
      <c r="D16" s="92"/>
      <c r="E16" s="92"/>
      <c r="F16" s="93"/>
      <c r="G16" s="88"/>
      <c r="H16" s="88"/>
      <c r="I16" s="89"/>
      <c r="J16" s="90"/>
    </row>
    <row r="17" spans="1:12" x14ac:dyDescent="0.2">
      <c r="A17" s="9"/>
      <c r="B17" s="94" t="s">
        <v>69</v>
      </c>
      <c r="C17" s="95"/>
      <c r="D17" s="96" t="s">
        <v>9</v>
      </c>
      <c r="E17" s="96"/>
      <c r="F17" s="96"/>
      <c r="G17" s="97"/>
      <c r="H17" s="97"/>
      <c r="I17" s="98"/>
      <c r="J17" s="99"/>
    </row>
    <row r="18" spans="1:12" x14ac:dyDescent="0.2">
      <c r="A18" s="9"/>
      <c r="B18" s="134"/>
      <c r="C18" s="135"/>
      <c r="D18" s="87"/>
      <c r="E18" s="87"/>
      <c r="F18" s="87"/>
      <c r="G18" s="88"/>
      <c r="H18" s="88"/>
      <c r="I18" s="89"/>
      <c r="J18" s="90"/>
    </row>
    <row r="19" spans="1:12" x14ac:dyDescent="0.2">
      <c r="A19" s="9"/>
      <c r="B19" s="86"/>
      <c r="C19" s="87"/>
      <c r="D19" s="87"/>
      <c r="E19" s="87"/>
      <c r="F19" s="87"/>
      <c r="G19" s="88"/>
      <c r="H19" s="88"/>
      <c r="I19" s="89"/>
      <c r="J19" s="90"/>
    </row>
    <row r="20" spans="1:12" x14ac:dyDescent="0.2">
      <c r="A20" s="9"/>
      <c r="B20" s="86"/>
      <c r="C20" s="87"/>
      <c r="D20" s="87"/>
      <c r="E20" s="87"/>
      <c r="F20" s="87"/>
      <c r="G20" s="88"/>
      <c r="H20" s="88"/>
      <c r="I20" s="89"/>
      <c r="J20" s="90"/>
    </row>
    <row r="21" spans="1:12" x14ac:dyDescent="0.2">
      <c r="A21" s="9"/>
      <c r="B21" s="86"/>
      <c r="C21" s="87"/>
      <c r="D21" s="87"/>
      <c r="E21" s="87"/>
      <c r="F21" s="87"/>
      <c r="G21" s="88"/>
      <c r="H21" s="88"/>
      <c r="I21" s="89"/>
      <c r="J21" s="90"/>
    </row>
    <row r="22" spans="1:12" x14ac:dyDescent="0.2">
      <c r="A22" s="9"/>
      <c r="B22" s="86"/>
      <c r="C22" s="87"/>
      <c r="D22" s="87"/>
      <c r="E22" s="87"/>
      <c r="F22" s="87"/>
      <c r="G22" s="88"/>
      <c r="H22" s="88"/>
      <c r="I22" s="89"/>
      <c r="J22" s="90"/>
    </row>
    <row r="23" spans="1:12" ht="13.5" thickBot="1" x14ac:dyDescent="0.25">
      <c r="A23" s="9"/>
      <c r="B23" s="124"/>
      <c r="C23" s="125"/>
      <c r="D23" s="125"/>
      <c r="E23" s="125"/>
      <c r="F23" s="125"/>
      <c r="G23" s="126"/>
      <c r="H23" s="126"/>
      <c r="I23" s="127"/>
      <c r="J23" s="128"/>
    </row>
    <row r="24" spans="1:12" s="11" customFormat="1" ht="13.5" thickBot="1" x14ac:dyDescent="0.25">
      <c r="A24" s="10"/>
      <c r="B24" s="129"/>
      <c r="C24" s="130"/>
      <c r="D24" s="131"/>
      <c r="E24" s="131"/>
      <c r="F24" s="131"/>
      <c r="G24" s="132"/>
      <c r="H24" s="132"/>
      <c r="I24" s="133"/>
      <c r="J24" s="133"/>
      <c r="L24" s="12"/>
    </row>
    <row r="25" spans="1:12" ht="35.25" customHeight="1" thickBot="1" x14ac:dyDescent="0.25">
      <c r="A25" s="13"/>
      <c r="B25" s="43" t="s">
        <v>29</v>
      </c>
      <c r="C25" s="44" t="s">
        <v>12</v>
      </c>
      <c r="D25" s="141" t="s">
        <v>35</v>
      </c>
      <c r="E25" s="141"/>
      <c r="F25" s="141"/>
      <c r="G25" s="142"/>
      <c r="H25" s="143">
        <v>0.7</v>
      </c>
      <c r="I25" s="144"/>
      <c r="J25" s="145"/>
    </row>
    <row r="26" spans="1:12" ht="35.25" customHeight="1" thickBot="1" x14ac:dyDescent="0.25">
      <c r="A26" s="13"/>
      <c r="B26" s="47" t="s">
        <v>10</v>
      </c>
      <c r="C26" s="48">
        <v>15</v>
      </c>
      <c r="D26" s="49">
        <v>1</v>
      </c>
      <c r="E26" s="49">
        <v>2</v>
      </c>
      <c r="F26" s="49">
        <v>3</v>
      </c>
      <c r="G26" s="50">
        <v>4</v>
      </c>
      <c r="H26" s="51">
        <v>5</v>
      </c>
      <c r="I26" s="51">
        <v>6</v>
      </c>
      <c r="J26" s="51">
        <v>7</v>
      </c>
      <c r="K26" s="42">
        <f>SUM(D29:J29)/2</f>
        <v>0</v>
      </c>
    </row>
    <row r="27" spans="1:12" ht="35.25" customHeight="1" x14ac:dyDescent="0.2">
      <c r="A27" s="13"/>
      <c r="B27" s="136" t="s">
        <v>56</v>
      </c>
      <c r="C27" s="136"/>
      <c r="D27" s="32"/>
      <c r="E27" s="32"/>
      <c r="F27" s="32"/>
      <c r="G27" s="33"/>
      <c r="H27" s="29" t="s">
        <v>28</v>
      </c>
      <c r="I27" s="29"/>
      <c r="J27" s="29"/>
    </row>
    <row r="28" spans="1:12" ht="35.25" customHeight="1" thickBot="1" x14ac:dyDescent="0.25">
      <c r="A28" s="13"/>
      <c r="B28" s="136" t="s">
        <v>57</v>
      </c>
      <c r="C28" s="136"/>
      <c r="D28" s="32"/>
      <c r="E28" s="32"/>
      <c r="F28" s="32"/>
      <c r="G28" s="33"/>
      <c r="H28" s="29"/>
      <c r="I28" s="29"/>
      <c r="J28" s="29"/>
    </row>
    <row r="29" spans="1:12" ht="35.25" hidden="1" customHeight="1" thickBot="1" x14ac:dyDescent="0.25">
      <c r="A29" s="13"/>
      <c r="B29" s="137"/>
      <c r="C29" s="137"/>
      <c r="D29" s="34">
        <f>((IF(D27="X",D26,"0")+(IF(D28="X",D26,"0"))))</f>
        <v>0</v>
      </c>
      <c r="E29" s="34">
        <f t="shared" ref="E29:J29" si="0">((IF(E27="X",E26,"0")+(IF(E28="X",E26,"0"))))</f>
        <v>0</v>
      </c>
      <c r="F29" s="34">
        <f t="shared" si="0"/>
        <v>0</v>
      </c>
      <c r="G29" s="35">
        <f t="shared" si="0"/>
        <v>0</v>
      </c>
      <c r="H29" s="37">
        <f t="shared" si="0"/>
        <v>0</v>
      </c>
      <c r="I29" s="37">
        <f t="shared" si="0"/>
        <v>0</v>
      </c>
      <c r="J29" s="37">
        <f t="shared" si="0"/>
        <v>0</v>
      </c>
    </row>
    <row r="30" spans="1:12" ht="35.25" customHeight="1" thickBot="1" x14ac:dyDescent="0.25">
      <c r="A30" s="13"/>
      <c r="B30" s="45" t="s">
        <v>11</v>
      </c>
      <c r="C30" s="46">
        <v>15</v>
      </c>
      <c r="D30" s="49">
        <v>1</v>
      </c>
      <c r="E30" s="49">
        <v>2</v>
      </c>
      <c r="F30" s="49">
        <v>3</v>
      </c>
      <c r="G30" s="50">
        <v>4</v>
      </c>
      <c r="H30" s="51">
        <v>5</v>
      </c>
      <c r="I30" s="51">
        <v>6</v>
      </c>
      <c r="J30" s="51">
        <v>7</v>
      </c>
      <c r="K30" s="42">
        <f>SUM(D33:J33)/2</f>
        <v>0</v>
      </c>
    </row>
    <row r="31" spans="1:12" ht="35.25" customHeight="1" x14ac:dyDescent="0.2">
      <c r="A31" s="13"/>
      <c r="B31" s="136" t="s">
        <v>32</v>
      </c>
      <c r="C31" s="136"/>
      <c r="D31" s="32"/>
      <c r="E31" s="32"/>
      <c r="F31" s="32"/>
      <c r="G31" s="33"/>
      <c r="H31" s="29"/>
      <c r="I31" s="29"/>
      <c r="J31" s="29"/>
    </row>
    <row r="32" spans="1:12" ht="35.25" customHeight="1" thickBot="1" x14ac:dyDescent="0.25">
      <c r="A32" s="13"/>
      <c r="B32" s="136" t="s">
        <v>33</v>
      </c>
      <c r="C32" s="136"/>
      <c r="D32" s="32"/>
      <c r="E32" s="32"/>
      <c r="F32" s="32"/>
      <c r="G32" s="33"/>
      <c r="H32" s="29"/>
      <c r="I32" s="29"/>
      <c r="J32" s="29"/>
    </row>
    <row r="33" spans="1:11" ht="35.25" hidden="1" customHeight="1" x14ac:dyDescent="0.2">
      <c r="A33" s="13"/>
      <c r="B33" s="137"/>
      <c r="C33" s="137"/>
      <c r="D33" s="34">
        <f>((IF(D31="X",D30,"0")+(IF(D32="X",D30,"0"))))</f>
        <v>0</v>
      </c>
      <c r="E33" s="34">
        <f t="shared" ref="E33:J33" si="1">((IF(E31="X",E30,"0")+(IF(E32="X",E30,"0"))))</f>
        <v>0</v>
      </c>
      <c r="F33" s="34">
        <f t="shared" si="1"/>
        <v>0</v>
      </c>
      <c r="G33" s="35">
        <f t="shared" si="1"/>
        <v>0</v>
      </c>
      <c r="H33" s="37">
        <f t="shared" si="1"/>
        <v>0</v>
      </c>
      <c r="I33" s="37">
        <f t="shared" si="1"/>
        <v>0</v>
      </c>
      <c r="J33" s="37">
        <f t="shared" si="1"/>
        <v>0</v>
      </c>
    </row>
    <row r="34" spans="1:11" ht="35.25" customHeight="1" thickBot="1" x14ac:dyDescent="0.25">
      <c r="A34" s="13"/>
      <c r="B34" s="45" t="s">
        <v>34</v>
      </c>
      <c r="C34" s="46">
        <v>40</v>
      </c>
      <c r="D34" s="49">
        <v>1</v>
      </c>
      <c r="E34" s="49">
        <v>2</v>
      </c>
      <c r="F34" s="49">
        <v>3</v>
      </c>
      <c r="G34" s="50">
        <v>4</v>
      </c>
      <c r="H34" s="51">
        <v>5</v>
      </c>
      <c r="I34" s="51">
        <v>6</v>
      </c>
      <c r="J34" s="51">
        <v>7</v>
      </c>
      <c r="K34" s="42">
        <f>SUM(D37:J37)/2</f>
        <v>0</v>
      </c>
    </row>
    <row r="35" spans="1:11" ht="35.25" customHeight="1" x14ac:dyDescent="0.2">
      <c r="A35" s="13"/>
      <c r="B35" s="136" t="s">
        <v>64</v>
      </c>
      <c r="C35" s="136"/>
      <c r="D35" s="32"/>
      <c r="E35" s="32"/>
      <c r="F35" s="32"/>
      <c r="G35" s="33"/>
      <c r="H35" s="29"/>
      <c r="I35" s="29"/>
      <c r="J35" s="29"/>
    </row>
    <row r="36" spans="1:11" ht="35.25" customHeight="1" thickBot="1" x14ac:dyDescent="0.25">
      <c r="A36" s="13"/>
      <c r="B36" s="136" t="s">
        <v>65</v>
      </c>
      <c r="C36" s="136"/>
      <c r="D36" s="32"/>
      <c r="E36" s="32"/>
      <c r="F36" s="32"/>
      <c r="G36" s="33"/>
      <c r="H36" s="29"/>
      <c r="I36" s="29"/>
      <c r="J36" s="29"/>
    </row>
    <row r="37" spans="1:11" ht="35.25" hidden="1" customHeight="1" thickBot="1" x14ac:dyDescent="0.25">
      <c r="A37" s="13"/>
      <c r="B37" s="138"/>
      <c r="C37" s="138"/>
      <c r="D37" s="39">
        <f>((IF(D35="X",D34,"0")+(IF(D36="X",D34,"0"))))</f>
        <v>0</v>
      </c>
      <c r="E37" s="39">
        <f t="shared" ref="E37:J37" si="2">((IF(E35="X",E34,"0")+(IF(E36="X",E34,"0"))))</f>
        <v>0</v>
      </c>
      <c r="F37" s="39">
        <f t="shared" si="2"/>
        <v>0</v>
      </c>
      <c r="G37" s="40">
        <f t="shared" si="2"/>
        <v>0</v>
      </c>
      <c r="H37" s="41">
        <f t="shared" si="2"/>
        <v>0</v>
      </c>
      <c r="I37" s="41">
        <f t="shared" si="2"/>
        <v>0</v>
      </c>
      <c r="J37" s="41">
        <f t="shared" si="2"/>
        <v>0</v>
      </c>
    </row>
    <row r="38" spans="1:11" s="17" customFormat="1" ht="45" customHeight="1" thickBot="1" x14ac:dyDescent="0.25">
      <c r="B38" s="73" t="s">
        <v>46</v>
      </c>
      <c r="C38" s="74">
        <f>C34+C30+C26</f>
        <v>70</v>
      </c>
      <c r="D38" s="139">
        <f>(K26*C26)+(K30*C30)+(K34*C34)</f>
        <v>0</v>
      </c>
      <c r="E38" s="140"/>
      <c r="F38" s="140"/>
      <c r="G38" s="140"/>
      <c r="H38" s="151">
        <f>D38/(C38*7)</f>
        <v>0</v>
      </c>
      <c r="I38" s="152"/>
      <c r="J38" s="152"/>
      <c r="K38" s="153"/>
    </row>
    <row r="39" spans="1:11" s="75" customFormat="1" ht="13.5" thickBot="1" x14ac:dyDescent="0.25">
      <c r="B39" s="154" t="s">
        <v>16</v>
      </c>
      <c r="C39" s="155"/>
      <c r="D39" s="155"/>
      <c r="E39" s="155"/>
      <c r="F39" s="155"/>
      <c r="G39" s="155"/>
      <c r="H39" s="155"/>
      <c r="I39" s="155"/>
      <c r="J39" s="155"/>
      <c r="K39" s="156"/>
    </row>
    <row r="40" spans="1:11" s="75" customFormat="1" ht="25.5" customHeight="1" x14ac:dyDescent="0.2">
      <c r="B40" s="157" t="s">
        <v>51</v>
      </c>
      <c r="C40" s="158"/>
      <c r="D40" s="158"/>
      <c r="E40" s="158"/>
      <c r="F40" s="158"/>
      <c r="G40" s="158"/>
      <c r="H40" s="158"/>
      <c r="I40" s="158"/>
      <c r="J40" s="158"/>
      <c r="K40" s="159"/>
    </row>
    <row r="41" spans="1:11" s="75" customFormat="1" x14ac:dyDescent="0.2">
      <c r="B41" s="68"/>
      <c r="C41" s="38"/>
      <c r="D41" s="38"/>
      <c r="E41" s="38"/>
      <c r="F41" s="38"/>
      <c r="G41" s="38"/>
      <c r="H41" s="38"/>
      <c r="I41" s="38"/>
      <c r="J41" s="38"/>
      <c r="K41" s="69"/>
    </row>
    <row r="42" spans="1:11" s="75" customFormat="1" x14ac:dyDescent="0.2">
      <c r="B42" s="68"/>
      <c r="C42" s="38"/>
      <c r="D42" s="38"/>
      <c r="E42" s="38"/>
      <c r="F42" s="38"/>
      <c r="G42" s="38"/>
      <c r="H42" s="38"/>
      <c r="I42" s="38"/>
      <c r="J42" s="38"/>
      <c r="K42" s="69"/>
    </row>
    <row r="43" spans="1:11" s="75" customFormat="1" x14ac:dyDescent="0.2">
      <c r="B43" s="68"/>
      <c r="C43" s="38"/>
      <c r="D43" s="38"/>
      <c r="E43" s="38"/>
      <c r="F43" s="38"/>
      <c r="G43" s="38"/>
      <c r="H43" s="38"/>
      <c r="I43" s="38"/>
      <c r="J43" s="38"/>
      <c r="K43" s="69"/>
    </row>
    <row r="44" spans="1:11" s="75" customFormat="1" x14ac:dyDescent="0.2">
      <c r="B44" s="68"/>
      <c r="C44" s="38"/>
      <c r="D44" s="38"/>
      <c r="E44" s="38"/>
      <c r="F44" s="38"/>
      <c r="G44" s="38"/>
      <c r="H44" s="38"/>
      <c r="I44" s="38"/>
      <c r="J44" s="38"/>
      <c r="K44" s="69"/>
    </row>
    <row r="45" spans="1:11" s="75" customFormat="1" x14ac:dyDescent="0.2">
      <c r="B45" s="68"/>
      <c r="C45" s="38"/>
      <c r="D45" s="38"/>
      <c r="E45" s="38"/>
      <c r="F45" s="38"/>
      <c r="G45" s="38"/>
      <c r="H45" s="38"/>
      <c r="I45" s="38"/>
      <c r="J45" s="38"/>
      <c r="K45" s="69"/>
    </row>
    <row r="46" spans="1:11" s="17" customFormat="1" ht="13.5" thickBot="1" x14ac:dyDescent="0.25">
      <c r="B46" s="70"/>
      <c r="C46" s="71"/>
      <c r="D46" s="71"/>
      <c r="E46" s="71"/>
      <c r="F46" s="71"/>
      <c r="G46" s="71"/>
      <c r="H46" s="71"/>
      <c r="I46" s="71"/>
      <c r="J46" s="71"/>
      <c r="K46" s="72"/>
    </row>
    <row r="47" spans="1:11" s="17" customFormat="1" ht="15" x14ac:dyDescent="0.2">
      <c r="B47" s="85" t="s">
        <v>0</v>
      </c>
      <c r="C47" s="107" t="s">
        <v>48</v>
      </c>
      <c r="D47" s="107"/>
      <c r="E47" s="107"/>
      <c r="F47" s="108"/>
      <c r="G47" s="38"/>
      <c r="H47" s="109" t="s">
        <v>1</v>
      </c>
      <c r="I47" s="110"/>
      <c r="J47" s="110"/>
      <c r="K47" s="11"/>
    </row>
    <row r="48" spans="1:11" s="17" customFormat="1" ht="14.25" x14ac:dyDescent="0.2">
      <c r="B48" s="76" t="s">
        <v>2</v>
      </c>
      <c r="C48" s="111"/>
      <c r="D48" s="111"/>
      <c r="E48" s="111"/>
      <c r="F48" s="112"/>
      <c r="G48" s="38"/>
      <c r="H48" s="113">
        <f>H2</f>
        <v>0</v>
      </c>
      <c r="I48" s="114"/>
      <c r="J48" s="115"/>
      <c r="K48" s="11"/>
    </row>
    <row r="49" spans="1:11" s="17" customFormat="1" ht="14.25" x14ac:dyDescent="0.2">
      <c r="B49" s="77" t="s">
        <v>3</v>
      </c>
      <c r="C49" s="111" t="str">
        <f>C3</f>
        <v>Nome Cognome</v>
      </c>
      <c r="D49" s="111"/>
      <c r="E49" s="111"/>
      <c r="F49" s="112"/>
      <c r="G49" s="38"/>
      <c r="H49" s="116"/>
      <c r="I49" s="117"/>
      <c r="J49" s="118"/>
      <c r="K49" s="11"/>
    </row>
    <row r="50" spans="1:11" s="17" customFormat="1" ht="14.25" x14ac:dyDescent="0.2">
      <c r="B50" s="78" t="s">
        <v>4</v>
      </c>
      <c r="C50" s="119" t="str">
        <f>C4</f>
        <v>Categoria</v>
      </c>
      <c r="D50" s="119"/>
      <c r="E50" s="119"/>
      <c r="F50" s="120"/>
      <c r="G50" s="38"/>
      <c r="H50" s="38"/>
      <c r="I50" s="38"/>
      <c r="J50" s="38"/>
      <c r="K50" s="11"/>
    </row>
    <row r="51" spans="1:11" s="17" customFormat="1" ht="15" thickBot="1" x14ac:dyDescent="0.25">
      <c r="B51" s="79" t="s">
        <v>5</v>
      </c>
      <c r="C51" s="100" t="str">
        <f>C5</f>
        <v>Operatori Scolastici</v>
      </c>
      <c r="D51" s="100"/>
      <c r="E51" s="100"/>
      <c r="F51" s="101"/>
      <c r="G51" s="38"/>
      <c r="H51" s="38"/>
      <c r="I51" s="38"/>
      <c r="J51" s="38"/>
      <c r="K51" s="11"/>
    </row>
    <row r="52" spans="1:11" s="17" customFormat="1" ht="13.5" thickBot="1" x14ac:dyDescent="0.25">
      <c r="B52" s="68"/>
      <c r="C52" s="38"/>
      <c r="D52" s="38"/>
      <c r="E52" s="38"/>
      <c r="F52" s="38"/>
      <c r="G52" s="38"/>
      <c r="H52" s="38"/>
      <c r="I52" s="38"/>
      <c r="J52" s="38"/>
      <c r="K52" s="11"/>
    </row>
    <row r="53" spans="1:11" ht="42.95" customHeight="1" thickBot="1" x14ac:dyDescent="0.25">
      <c r="A53" s="14"/>
      <c r="B53" s="80" t="s">
        <v>38</v>
      </c>
      <c r="C53" s="81" t="s">
        <v>12</v>
      </c>
      <c r="D53" s="146" t="s">
        <v>35</v>
      </c>
      <c r="E53" s="146"/>
      <c r="F53" s="146"/>
      <c r="G53" s="147"/>
      <c r="H53" s="148">
        <v>0.3</v>
      </c>
      <c r="I53" s="149"/>
      <c r="J53" s="150"/>
    </row>
    <row r="54" spans="1:11" ht="24.95" customHeight="1" thickBot="1" x14ac:dyDescent="0.25">
      <c r="A54" s="13"/>
      <c r="B54" s="52" t="s">
        <v>13</v>
      </c>
      <c r="C54" s="53">
        <v>10</v>
      </c>
      <c r="D54" s="57">
        <v>1</v>
      </c>
      <c r="E54" s="57">
        <v>2</v>
      </c>
      <c r="F54" s="57">
        <v>3</v>
      </c>
      <c r="G54" s="58">
        <v>4</v>
      </c>
      <c r="H54" s="59">
        <v>5</v>
      </c>
      <c r="I54" s="59">
        <v>6</v>
      </c>
      <c r="J54" s="60">
        <v>7</v>
      </c>
      <c r="K54" s="31">
        <f>SUM(D57:J57)/2</f>
        <v>0</v>
      </c>
    </row>
    <row r="55" spans="1:11" ht="24.95" customHeight="1" x14ac:dyDescent="0.2">
      <c r="A55" s="13"/>
      <c r="B55" s="136" t="s">
        <v>58</v>
      </c>
      <c r="C55" s="136"/>
      <c r="D55" s="32"/>
      <c r="E55" s="32"/>
      <c r="F55" s="32"/>
      <c r="G55" s="33"/>
      <c r="H55" s="29"/>
      <c r="I55" s="29"/>
      <c r="J55" s="29"/>
    </row>
    <row r="56" spans="1:11" ht="24.95" customHeight="1" thickBot="1" x14ac:dyDescent="0.25">
      <c r="A56" s="13"/>
      <c r="B56" s="136" t="s">
        <v>42</v>
      </c>
      <c r="C56" s="136"/>
      <c r="D56" s="32"/>
      <c r="E56" s="32"/>
      <c r="F56" s="32"/>
      <c r="G56" s="33"/>
      <c r="H56" s="29"/>
      <c r="I56" s="29"/>
      <c r="J56" s="29"/>
    </row>
    <row r="57" spans="1:11" ht="13.5" hidden="1" customHeight="1" thickBot="1" x14ac:dyDescent="0.25">
      <c r="A57" s="13"/>
      <c r="B57" s="138"/>
      <c r="C57" s="138"/>
      <c r="D57" s="39">
        <f>((IF(D55="X",D54,"0")+IF(D56="X",D54,"0")))</f>
        <v>0</v>
      </c>
      <c r="E57" s="39">
        <f t="shared" ref="E57:J57" si="3">((IF(E55="X",E54,"0")+IF(E56="X",E54,"0")))</f>
        <v>0</v>
      </c>
      <c r="F57" s="39">
        <f t="shared" si="3"/>
        <v>0</v>
      </c>
      <c r="G57" s="40">
        <f t="shared" si="3"/>
        <v>0</v>
      </c>
      <c r="H57" s="41">
        <f t="shared" si="3"/>
        <v>0</v>
      </c>
      <c r="I57" s="41">
        <f t="shared" si="3"/>
        <v>0</v>
      </c>
      <c r="J57" s="41">
        <f t="shared" si="3"/>
        <v>0</v>
      </c>
    </row>
    <row r="58" spans="1:11" ht="24.95" customHeight="1" thickBot="1" x14ac:dyDescent="0.25">
      <c r="A58" s="13"/>
      <c r="B58" s="55" t="s">
        <v>14</v>
      </c>
      <c r="C58" s="56">
        <v>10</v>
      </c>
      <c r="D58" s="57">
        <v>1</v>
      </c>
      <c r="E58" s="57">
        <v>2</v>
      </c>
      <c r="F58" s="57">
        <v>3</v>
      </c>
      <c r="G58" s="58">
        <v>4</v>
      </c>
      <c r="H58" s="59">
        <v>5</v>
      </c>
      <c r="I58" s="59">
        <v>6</v>
      </c>
      <c r="J58" s="60">
        <v>7</v>
      </c>
      <c r="K58" s="31">
        <f>SUM(D61:J61)/2</f>
        <v>0</v>
      </c>
    </row>
    <row r="59" spans="1:11" ht="24.95" customHeight="1" x14ac:dyDescent="0.2">
      <c r="A59" s="13"/>
      <c r="B59" s="160" t="s">
        <v>41</v>
      </c>
      <c r="C59" s="160"/>
      <c r="D59" s="36"/>
      <c r="E59" s="36"/>
      <c r="F59" s="36"/>
      <c r="G59" s="54"/>
      <c r="H59" s="30"/>
      <c r="I59" s="30"/>
      <c r="J59" s="30"/>
    </row>
    <row r="60" spans="1:11" ht="24.95" customHeight="1" thickBot="1" x14ac:dyDescent="0.25">
      <c r="A60" s="13"/>
      <c r="B60" s="136" t="s">
        <v>43</v>
      </c>
      <c r="C60" s="136"/>
      <c r="D60" s="32"/>
      <c r="E60" s="32"/>
      <c r="F60" s="32"/>
      <c r="G60" s="33"/>
      <c r="H60" s="29"/>
      <c r="I60" s="29"/>
      <c r="J60" s="29"/>
    </row>
    <row r="61" spans="1:11" ht="13.5" hidden="1" customHeight="1" thickBot="1" x14ac:dyDescent="0.25">
      <c r="A61" s="13"/>
      <c r="B61" s="138"/>
      <c r="C61" s="138"/>
      <c r="D61" s="39">
        <f>((IF(D59="X",D58,"0")+IF(D60="X",D58,"0")))</f>
        <v>0</v>
      </c>
      <c r="E61" s="39">
        <f t="shared" ref="E61:J61" si="4">((IF(E59="X",E58,"0")+IF(E60="X",E58,"0")))</f>
        <v>0</v>
      </c>
      <c r="F61" s="39">
        <f t="shared" si="4"/>
        <v>0</v>
      </c>
      <c r="G61" s="40">
        <f t="shared" si="4"/>
        <v>0</v>
      </c>
      <c r="H61" s="41">
        <f t="shared" si="4"/>
        <v>0</v>
      </c>
      <c r="I61" s="41">
        <f t="shared" si="4"/>
        <v>0</v>
      </c>
      <c r="J61" s="41">
        <f t="shared" si="4"/>
        <v>0</v>
      </c>
    </row>
    <row r="62" spans="1:11" ht="24.95" customHeight="1" thickBot="1" x14ac:dyDescent="0.25">
      <c r="A62" s="13"/>
      <c r="B62" s="55" t="s">
        <v>44</v>
      </c>
      <c r="C62" s="56">
        <v>10</v>
      </c>
      <c r="D62" s="57">
        <v>1</v>
      </c>
      <c r="E62" s="57">
        <v>2</v>
      </c>
      <c r="F62" s="57">
        <v>3</v>
      </c>
      <c r="G62" s="58">
        <v>4</v>
      </c>
      <c r="H62" s="59">
        <v>5</v>
      </c>
      <c r="I62" s="59">
        <v>6</v>
      </c>
      <c r="J62" s="60">
        <v>7</v>
      </c>
      <c r="K62" s="31">
        <f>SUM(D66:J66)/3</f>
        <v>0</v>
      </c>
    </row>
    <row r="63" spans="1:11" ht="24.95" customHeight="1" x14ac:dyDescent="0.2">
      <c r="A63" s="13"/>
      <c r="B63" s="160" t="s">
        <v>59</v>
      </c>
      <c r="C63" s="160"/>
      <c r="D63" s="36"/>
      <c r="E63" s="36"/>
      <c r="F63" s="36"/>
      <c r="G63" s="54"/>
      <c r="H63" s="30"/>
      <c r="I63" s="30"/>
      <c r="J63" s="30"/>
    </row>
    <row r="64" spans="1:11" ht="33" customHeight="1" x14ac:dyDescent="0.2">
      <c r="A64" s="13"/>
      <c r="B64" s="136" t="s">
        <v>54</v>
      </c>
      <c r="C64" s="136"/>
      <c r="D64" s="32"/>
      <c r="E64" s="32"/>
      <c r="F64" s="32"/>
      <c r="G64" s="33"/>
      <c r="H64" s="29"/>
      <c r="I64" s="29"/>
      <c r="J64" s="29"/>
    </row>
    <row r="65" spans="1:11" ht="24.95" customHeight="1" thickBot="1" x14ac:dyDescent="0.25">
      <c r="A65" s="13"/>
      <c r="B65" s="136" t="s">
        <v>71</v>
      </c>
      <c r="C65" s="136"/>
      <c r="D65" s="32"/>
      <c r="E65" s="32"/>
      <c r="F65" s="32"/>
      <c r="G65" s="33"/>
      <c r="H65" s="29"/>
      <c r="I65" s="29"/>
      <c r="J65" s="29"/>
    </row>
    <row r="66" spans="1:11" ht="13.5" hidden="1" thickBot="1" x14ac:dyDescent="0.25">
      <c r="A66" s="13"/>
      <c r="B66" s="138"/>
      <c r="C66" s="138"/>
      <c r="D66" s="39">
        <f>((IF(D63="X",D62,"0")+IF(D64="X",D62,"0")+(IF(D65="X",D62,"0"))))</f>
        <v>0</v>
      </c>
      <c r="E66" s="39">
        <f t="shared" ref="E66:J66" si="5">((IF(E63="X",E62,"0")+IF(E64="X",E62,"0")+(IF(E65="X",E62,"0"))))</f>
        <v>0</v>
      </c>
      <c r="F66" s="39">
        <f t="shared" si="5"/>
        <v>0</v>
      </c>
      <c r="G66" s="40">
        <f t="shared" si="5"/>
        <v>0</v>
      </c>
      <c r="H66" s="41">
        <f t="shared" si="5"/>
        <v>0</v>
      </c>
      <c r="I66" s="41">
        <f t="shared" si="5"/>
        <v>0</v>
      </c>
      <c r="J66" s="41">
        <f t="shared" si="5"/>
        <v>0</v>
      </c>
    </row>
    <row r="67" spans="1:11" s="17" customFormat="1" ht="36" customHeight="1" thickBot="1" x14ac:dyDescent="0.25">
      <c r="B67" s="67" t="s">
        <v>39</v>
      </c>
      <c r="C67" s="82">
        <f>C54+C58+C62</f>
        <v>30</v>
      </c>
      <c r="D67" s="164">
        <f>K54*C54+K58*C58+K62*C62</f>
        <v>0</v>
      </c>
      <c r="E67" s="165"/>
      <c r="F67" s="165"/>
      <c r="G67" s="165"/>
      <c r="H67" s="166">
        <f>D67/(C67*7)</f>
        <v>0</v>
      </c>
      <c r="I67" s="167"/>
      <c r="J67" s="167"/>
      <c r="K67" s="168"/>
    </row>
    <row r="68" spans="1:11" ht="13.5" customHeight="1" thickBot="1" x14ac:dyDescent="0.25">
      <c r="A68" s="14"/>
      <c r="B68" s="38"/>
      <c r="C68" s="38"/>
      <c r="D68" s="38"/>
      <c r="E68" s="38"/>
      <c r="F68" s="38"/>
      <c r="G68" s="38"/>
      <c r="H68" s="38"/>
      <c r="I68" s="38"/>
      <c r="J68" s="38"/>
    </row>
    <row r="69" spans="1:11" s="17" customFormat="1" ht="39" hidden="1" customHeight="1" thickBot="1" x14ac:dyDescent="0.25">
      <c r="C69" s="61"/>
      <c r="D69" s="62"/>
      <c r="E69" s="63"/>
      <c r="F69" s="64"/>
      <c r="G69" s="65"/>
      <c r="H69" s="65"/>
      <c r="I69" s="65"/>
      <c r="J69" s="66"/>
    </row>
    <row r="70" spans="1:11" s="17" customFormat="1" ht="36" customHeight="1" thickBot="1" x14ac:dyDescent="0.25">
      <c r="B70" s="83" t="s">
        <v>67</v>
      </c>
      <c r="C70" s="169">
        <f>H38</f>
        <v>0</v>
      </c>
      <c r="D70" s="170"/>
      <c r="E70" s="171" t="s">
        <v>68</v>
      </c>
      <c r="F70" s="171"/>
      <c r="G70" s="172"/>
      <c r="H70" s="175">
        <f>(C70*H25)+(C71*H53)</f>
        <v>0</v>
      </c>
      <c r="I70" s="176"/>
      <c r="J70" s="176"/>
      <c r="K70" s="177"/>
    </row>
    <row r="71" spans="1:11" s="17" customFormat="1" ht="36.75" customHeight="1" thickBot="1" x14ac:dyDescent="0.25">
      <c r="B71" s="84" t="s">
        <v>47</v>
      </c>
      <c r="C71" s="166">
        <f>H67</f>
        <v>0</v>
      </c>
      <c r="D71" s="168"/>
      <c r="E71" s="173"/>
      <c r="F71" s="173"/>
      <c r="G71" s="174"/>
      <c r="H71" s="178"/>
      <c r="I71" s="179"/>
      <c r="J71" s="179"/>
      <c r="K71" s="180"/>
    </row>
    <row r="72" spans="1:11" ht="13.5" hidden="1" thickBot="1" x14ac:dyDescent="0.25">
      <c r="A72" s="15" t="s">
        <v>15</v>
      </c>
      <c r="B72" s="16"/>
      <c r="C72" s="17"/>
      <c r="D72" s="17"/>
      <c r="E72" s="17"/>
      <c r="F72" s="17"/>
      <c r="G72" s="17"/>
      <c r="H72" s="17"/>
      <c r="I72" s="17"/>
      <c r="J72" s="17"/>
    </row>
    <row r="73" spans="1:11" ht="13.5" thickBot="1" x14ac:dyDescent="0.25">
      <c r="A73" s="15"/>
      <c r="B73" s="154" t="s">
        <v>16</v>
      </c>
      <c r="C73" s="155"/>
      <c r="D73" s="155"/>
      <c r="E73" s="155"/>
      <c r="F73" s="155"/>
      <c r="G73" s="155"/>
      <c r="H73" s="155"/>
      <c r="I73" s="155"/>
      <c r="J73" s="155"/>
      <c r="K73" s="156"/>
    </row>
    <row r="74" spans="1:11" ht="37.5" customHeight="1" x14ac:dyDescent="0.2">
      <c r="A74" t="s">
        <v>17</v>
      </c>
      <c r="B74" s="157" t="s">
        <v>50</v>
      </c>
      <c r="C74" s="158"/>
      <c r="D74" s="158"/>
      <c r="E74" s="158"/>
      <c r="F74" s="158"/>
      <c r="G74" s="158"/>
      <c r="H74" s="158"/>
      <c r="I74" s="158"/>
      <c r="J74" s="158"/>
      <c r="K74" s="159"/>
    </row>
    <row r="75" spans="1:11" x14ac:dyDescent="0.2">
      <c r="A75" s="15" t="s">
        <v>18</v>
      </c>
      <c r="B75" s="68"/>
      <c r="C75" s="38"/>
      <c r="D75" s="38"/>
      <c r="E75" s="38"/>
      <c r="F75" s="38"/>
      <c r="G75" s="38"/>
      <c r="H75" s="38"/>
      <c r="I75" s="38"/>
      <c r="J75" s="38"/>
      <c r="K75" s="69"/>
    </row>
    <row r="76" spans="1:11" x14ac:dyDescent="0.2">
      <c r="A76" s="15" t="s">
        <v>19</v>
      </c>
      <c r="B76" s="68"/>
      <c r="C76" s="38"/>
      <c r="D76" s="38"/>
      <c r="E76" s="38"/>
      <c r="F76" s="38"/>
      <c r="G76" s="38"/>
      <c r="H76" s="38"/>
      <c r="I76" s="38"/>
      <c r="J76" s="38"/>
      <c r="K76" s="69"/>
    </row>
    <row r="77" spans="1:11" x14ac:dyDescent="0.2">
      <c r="A77" s="15" t="s">
        <v>20</v>
      </c>
      <c r="B77" s="68"/>
      <c r="C77" s="38"/>
      <c r="D77" s="38"/>
      <c r="E77" s="38"/>
      <c r="F77" s="38"/>
      <c r="G77" s="38"/>
      <c r="H77" s="38"/>
      <c r="I77" s="38"/>
      <c r="J77" s="38"/>
      <c r="K77" s="69"/>
    </row>
    <row r="78" spans="1:11" x14ac:dyDescent="0.2">
      <c r="A78" s="15" t="s">
        <v>21</v>
      </c>
      <c r="B78" s="68"/>
      <c r="C78" s="38"/>
      <c r="D78" s="38"/>
      <c r="E78" s="38"/>
      <c r="F78" s="38"/>
      <c r="G78" s="38"/>
      <c r="H78" s="38"/>
      <c r="I78" s="38"/>
      <c r="J78" s="38"/>
      <c r="K78" s="69"/>
    </row>
    <row r="79" spans="1:11" x14ac:dyDescent="0.2">
      <c r="A79" s="15" t="s">
        <v>22</v>
      </c>
      <c r="B79" s="68"/>
      <c r="C79" s="38"/>
      <c r="D79" s="38"/>
      <c r="E79" s="38"/>
      <c r="F79" s="38"/>
      <c r="G79" s="38"/>
      <c r="H79" s="38"/>
      <c r="I79" s="38"/>
      <c r="J79" s="38"/>
      <c r="K79" s="69"/>
    </row>
    <row r="80" spans="1:11" ht="13.5" thickBot="1" x14ac:dyDescent="0.25">
      <c r="A80" s="15" t="s">
        <v>23</v>
      </c>
      <c r="B80" s="70"/>
      <c r="C80" s="71"/>
      <c r="D80" s="71"/>
      <c r="E80" s="71"/>
      <c r="F80" s="71"/>
      <c r="G80" s="71"/>
      <c r="H80" s="71"/>
      <c r="I80" s="71"/>
      <c r="J80" s="71"/>
      <c r="K80" s="72"/>
    </row>
    <row r="81" spans="1:12" x14ac:dyDescent="0.2">
      <c r="A81" t="s">
        <v>24</v>
      </c>
    </row>
    <row r="82" spans="1:12" hidden="1" x14ac:dyDescent="0.2"/>
    <row r="83" spans="1:12" hidden="1" x14ac:dyDescent="0.2">
      <c r="B83" s="161" t="s">
        <v>25</v>
      </c>
      <c r="C83" s="162"/>
      <c r="D83" s="162"/>
      <c r="E83" s="162"/>
      <c r="F83" s="162"/>
      <c r="G83" s="162"/>
      <c r="H83" s="162"/>
      <c r="I83" s="162"/>
      <c r="J83" s="162"/>
      <c r="K83" s="163"/>
      <c r="L83" s="12"/>
    </row>
    <row r="84" spans="1:12" ht="13.5" hidden="1" thickBot="1" x14ac:dyDescent="0.25">
      <c r="B84" s="18" t="s">
        <v>26</v>
      </c>
      <c r="C84" s="19" t="e">
        <f>((IF(#REF!="","0",1)*#REF!)+(IF(#REF!="","0",1)*#REF!)+(IF(#REF!="","0",1)*#REF!))</f>
        <v>#REF!</v>
      </c>
      <c r="D84" s="20" t="e">
        <f>((IF(#REF!="","0",2)*#REF!)+(IF(#REF!="","0",2)*#REF!)+(IF(#REF!="","0",2)*#REF!))</f>
        <v>#REF!</v>
      </c>
      <c r="E84" s="20" t="e">
        <f>((IF(#REF!="","0",3)*#REF!)+(IF(#REF!="","0",3)*#REF!)+(IF(#REF!="","0",3)*#REF!))</f>
        <v>#REF!</v>
      </c>
      <c r="F84" s="20" t="e">
        <f>((IF(#REF!="","0",4)*#REF!)+(IF(#REF!="","0",4)*#REF!)+(IF(#REF!="","0",4)*#REF!))</f>
        <v>#REF!</v>
      </c>
      <c r="G84" s="20" t="e">
        <f>((IF(#REF!="","0",5)*#REF!)+(IF(#REF!="","0",5)*#REF!)+(IF(#REF!="","0",5)*#REF!))</f>
        <v>#REF!</v>
      </c>
      <c r="H84" s="20" t="e">
        <f>((IF(#REF!="","0",6)*#REF!)+(IF(#REF!="","0",6)*#REF!)+(IF(#REF!="","0",6)*#REF!))</f>
        <v>#REF!</v>
      </c>
      <c r="I84" s="21" t="e">
        <f>((IF(#REF!="","0",7)*#REF!)+(IF(#REF!="","0",7)*#REF!)+(IF(#REF!="","0",7)*#REF!))</f>
        <v>#REF!</v>
      </c>
      <c r="J84" s="11" t="e">
        <f>SUM(C84:I84)</f>
        <v>#REF!</v>
      </c>
      <c r="K84" s="22" t="e">
        <f>J84/350</f>
        <v>#REF!</v>
      </c>
      <c r="L84" s="23"/>
    </row>
    <row r="85" spans="1:12" ht="13.5" hidden="1" thickBot="1" x14ac:dyDescent="0.25">
      <c r="B85" s="18" t="s">
        <v>27</v>
      </c>
      <c r="C85" s="24" t="e">
        <f>((IF(#REF!="","0",1)*#REF!)+(IF(#REF!="","0",1)*#REF!)+(IF(#REF!="","0",1)*#REF!)+(IF(#REF!="","0",1)*#REF!)+(IF(#REF!="","0",1)*#REF!)+(IF(#REF!="","0",1)*#REF!)+(IF(#REF!="","0",1)*#REF!))</f>
        <v>#REF!</v>
      </c>
      <c r="D85" s="24" t="e">
        <f>((IF(#REF!="","0",2)*#REF!)+(IF(#REF!="","0",2)*#REF!)+(IF(#REF!="","0",2)*#REF!)+(IF(#REF!="","0",2)*#REF!)+(IF(#REF!="","0",2)*#REF!)+(IF(#REF!="","0",2)*#REF!)+(IF(#REF!="","0",2)*#REF!))</f>
        <v>#REF!</v>
      </c>
      <c r="E85" s="24" t="e">
        <f>((IF(#REF!="","0",3)*#REF!)+(IF(#REF!="","0",3)*#REF!)+(IF(#REF!="","0",3)*#REF!)+(IF(#REF!="","0",3)*#REF!)+(IF(#REF!="","0",3)*#REF!)+(IF(#REF!="","0",3)*#REF!)+(IF(#REF!="","0",3)*#REF!))</f>
        <v>#REF!</v>
      </c>
      <c r="F85" s="24" t="e">
        <f>((IF(#REF!="","0",4)*#REF!)+(IF(#REF!="","0",4)*#REF!)+(IF(#REF!="","0",4)*#REF!)+(IF(#REF!="","0",4)*#REF!)+(IF(#REF!="","0",4)*#REF!)+(IF(#REF!="","0",4)*#REF!)+(IF(#REF!="","0",4)*#REF!))</f>
        <v>#REF!</v>
      </c>
      <c r="G85" s="24" t="e">
        <f>((IF(#REF!="","0",5)*#REF!)+(IF(#REF!="","0",5)*#REF!)+(IF(#REF!="","0",5)*#REF!)+(IF(#REF!="","0",5)*#REF!)+(IF(#REF!="","0",5)*#REF!)+(IF(#REF!="","0",5)*#REF!)+(IF(#REF!="","0",5)*#REF!))</f>
        <v>#REF!</v>
      </c>
      <c r="H85" s="24" t="e">
        <f>((IF(#REF!="","0",6)*#REF!)+(IF(#REF!="","0",6)*#REF!)+(IF(#REF!="","0",6)*#REF!)+(IF(#REF!="","0",6)*#REF!)+(IF(#REF!="","0",6)*#REF!)+(IF(#REF!="","0",6)*#REF!)+(IF(#REF!="","0",6)*#REF!))</f>
        <v>#REF!</v>
      </c>
      <c r="I85" s="24" t="e">
        <f>((IF(#REF!="","0",7)*#REF!)+(IF(#REF!="","0",7)*#REF!)+(IF(#REF!="","0",7)*#REF!)+(IF(#REF!="","0",7)*#REF!)+(IF(#REF!="","0",7)*#REF!)+(IF(#REF!="","0",7)*#REF!)+(IF(#REF!="","0",7)*#REF!))</f>
        <v>#REF!</v>
      </c>
      <c r="J85" s="25" t="e">
        <f>SUM(C85:I85)</f>
        <v>#REF!</v>
      </c>
      <c r="K85" s="22" t="e">
        <f>J85/350</f>
        <v>#REF!</v>
      </c>
      <c r="L85" s="23"/>
    </row>
    <row r="86" spans="1:12" ht="13.5" hidden="1" thickBot="1" x14ac:dyDescent="0.25">
      <c r="B86" s="26"/>
      <c r="C86" s="27"/>
      <c r="D86" s="27"/>
      <c r="E86" s="27"/>
      <c r="F86" s="27"/>
      <c r="G86" s="27"/>
      <c r="H86" s="27"/>
      <c r="I86" s="27"/>
      <c r="J86" s="27" t="e">
        <f>SUM(J84:J85)</f>
        <v>#REF!</v>
      </c>
      <c r="K86" s="28" t="e">
        <f>IF(J86&lt;490,0,J86/700)</f>
        <v>#REF!</v>
      </c>
      <c r="L86" s="23"/>
    </row>
  </sheetData>
  <mergeCells count="115">
    <mergeCell ref="B74:K74"/>
    <mergeCell ref="B83:K83"/>
    <mergeCell ref="B66:C66"/>
    <mergeCell ref="D67:G67"/>
    <mergeCell ref="H67:K67"/>
    <mergeCell ref="C70:D70"/>
    <mergeCell ref="E70:G71"/>
    <mergeCell ref="H70:K71"/>
    <mergeCell ref="C71:D71"/>
    <mergeCell ref="B56:C56"/>
    <mergeCell ref="B59:C59"/>
    <mergeCell ref="B60:C60"/>
    <mergeCell ref="B64:C64"/>
    <mergeCell ref="B57:C57"/>
    <mergeCell ref="B61:C61"/>
    <mergeCell ref="B65:C65"/>
    <mergeCell ref="B63:C63"/>
    <mergeCell ref="B73:K73"/>
    <mergeCell ref="C50:F50"/>
    <mergeCell ref="C51:F51"/>
    <mergeCell ref="D53:G53"/>
    <mergeCell ref="H53:J53"/>
    <mergeCell ref="B55:C55"/>
    <mergeCell ref="H38:K38"/>
    <mergeCell ref="B39:K39"/>
    <mergeCell ref="B40:K40"/>
    <mergeCell ref="C47:F47"/>
    <mergeCell ref="H47:J47"/>
    <mergeCell ref="C48:F48"/>
    <mergeCell ref="H48:J49"/>
    <mergeCell ref="C49:F49"/>
    <mergeCell ref="B32:C32"/>
    <mergeCell ref="B33:C33"/>
    <mergeCell ref="B35:C35"/>
    <mergeCell ref="B36:C36"/>
    <mergeCell ref="B37:C37"/>
    <mergeCell ref="D38:G38"/>
    <mergeCell ref="D25:G25"/>
    <mergeCell ref="H25:J25"/>
    <mergeCell ref="B27:C27"/>
    <mergeCell ref="B28:C28"/>
    <mergeCell ref="B29:C29"/>
    <mergeCell ref="B31:C31"/>
    <mergeCell ref="B23:C23"/>
    <mergeCell ref="D23:F23"/>
    <mergeCell ref="G23:H23"/>
    <mergeCell ref="I23:J23"/>
    <mergeCell ref="B24:C24"/>
    <mergeCell ref="D24:F24"/>
    <mergeCell ref="G24:H24"/>
    <mergeCell ref="I24:J24"/>
    <mergeCell ref="B18:C18"/>
    <mergeCell ref="D18:F18"/>
    <mergeCell ref="G18:H18"/>
    <mergeCell ref="I18:J18"/>
    <mergeCell ref="B19:C19"/>
    <mergeCell ref="D19:F19"/>
    <mergeCell ref="G19:H19"/>
    <mergeCell ref="I19:J19"/>
    <mergeCell ref="B20:C20"/>
    <mergeCell ref="D20:F20"/>
    <mergeCell ref="G20:H20"/>
    <mergeCell ref="I20:J20"/>
    <mergeCell ref="B21:C21"/>
    <mergeCell ref="D21:F21"/>
    <mergeCell ref="G21:H21"/>
    <mergeCell ref="I21:J21"/>
    <mergeCell ref="G10:H10"/>
    <mergeCell ref="I10:J10"/>
    <mergeCell ref="G11:H11"/>
    <mergeCell ref="I11:J11"/>
    <mergeCell ref="G8:H8"/>
    <mergeCell ref="I8:J8"/>
    <mergeCell ref="G9:H9"/>
    <mergeCell ref="I9:J9"/>
    <mergeCell ref="B8:F8"/>
    <mergeCell ref="B9:F9"/>
    <mergeCell ref="B10:F10"/>
    <mergeCell ref="B11:F11"/>
    <mergeCell ref="C5:F5"/>
    <mergeCell ref="B6:F6"/>
    <mergeCell ref="G6:H6"/>
    <mergeCell ref="I6:J6"/>
    <mergeCell ref="G7:H7"/>
    <mergeCell ref="I7:J7"/>
    <mergeCell ref="C1:F1"/>
    <mergeCell ref="H1:J1"/>
    <mergeCell ref="C2:F2"/>
    <mergeCell ref="H2:J3"/>
    <mergeCell ref="C3:F3"/>
    <mergeCell ref="C4:F4"/>
    <mergeCell ref="B7:F7"/>
    <mergeCell ref="B22:C22"/>
    <mergeCell ref="D22:F22"/>
    <mergeCell ref="G22:H22"/>
    <mergeCell ref="I22:J22"/>
    <mergeCell ref="G12:H12"/>
    <mergeCell ref="I12:J12"/>
    <mergeCell ref="G13:H13"/>
    <mergeCell ref="I13:J13"/>
    <mergeCell ref="B12:F12"/>
    <mergeCell ref="B13:F13"/>
    <mergeCell ref="B14:F14"/>
    <mergeCell ref="B15:F15"/>
    <mergeCell ref="B16:F16"/>
    <mergeCell ref="G16:H16"/>
    <mergeCell ref="I16:J16"/>
    <mergeCell ref="B17:C17"/>
    <mergeCell ref="D17:F17"/>
    <mergeCell ref="G17:H17"/>
    <mergeCell ref="I17:J17"/>
    <mergeCell ref="G14:H14"/>
    <mergeCell ref="I14:J14"/>
    <mergeCell ref="G15:H15"/>
    <mergeCell ref="I15:J15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&amp;L&amp;"Tahoma,Normale"&amp;11COMUNE DI PORLEZZA (CO)&amp;C&amp;"Tahoma,Grassetto"&amp;11SCHEDA DI VALUTAZIONE DELLA
 PERFORMANCE INDIVIDUALE</oddHeader>
    <oddFooter>&amp;LFirma compilatore:&amp;CFirma interessato:&amp;RData compilazione</oddFooter>
  </headerFooter>
  <rowBreaks count="1" manualBreakCount="1">
    <brk id="46" min="1" max="10" man="1"/>
  </rowBreaks>
  <colBreaks count="1" manualBreakCount="1">
    <brk id="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Istruttori Istruttori Dir.</vt:lpstr>
      <vt:lpstr>Esecutori  Coll. Amministrativi</vt:lpstr>
      <vt:lpstr>Polizia Locale</vt:lpstr>
      <vt:lpstr>Educatori</vt:lpstr>
      <vt:lpstr>Operai</vt:lpstr>
      <vt:lpstr>Op Scuola</vt:lpstr>
      <vt:lpstr>Educatori!Area_stampa</vt:lpstr>
      <vt:lpstr>'Esecutori  Coll. Amministrativi'!Area_stampa</vt:lpstr>
      <vt:lpstr>'Istruttori Istruttori Dir.'!Area_stampa</vt:lpstr>
      <vt:lpstr>'Op Scuola'!Area_stampa</vt:lpstr>
      <vt:lpstr>Operai!Area_stampa</vt:lpstr>
      <vt:lpstr>'Polizia Locale'!Area_stampa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Donatella Passerini</dc:creator>
  <cp:lastModifiedBy>Silvia</cp:lastModifiedBy>
  <cp:lastPrinted>2018-02-27T10:22:13Z</cp:lastPrinted>
  <dcterms:created xsi:type="dcterms:W3CDTF">2018-01-06T09:47:29Z</dcterms:created>
  <dcterms:modified xsi:type="dcterms:W3CDTF">2019-03-20T08:59:57Z</dcterms:modified>
</cp:coreProperties>
</file>